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ои документы\ОТЧЁТЫ\2025\ГОДОВОЙ 2025\191н\"/>
    </mc:Choice>
  </mc:AlternateContent>
  <xr:revisionPtr revIDLastSave="0" documentId="8_{F599EF4C-8567-4BA7-B538-AFFCCB17BC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503121" sheetId="1" r:id="rId1"/>
  </sheets>
  <calcPr calcId="191029"/>
</workbook>
</file>

<file path=xl/calcChain.xml><?xml version="1.0" encoding="utf-8"?>
<calcChain xmlns="http://schemas.openxmlformats.org/spreadsheetml/2006/main">
  <c r="G198" i="1" l="1"/>
  <c r="G197" i="1"/>
  <c r="G190" i="1"/>
  <c r="G189" i="1"/>
  <c r="G188" i="1" s="1"/>
  <c r="F188" i="1"/>
  <c r="E188" i="1"/>
  <c r="G187" i="1"/>
  <c r="G186" i="1"/>
  <c r="G185" i="1" s="1"/>
  <c r="F185" i="1"/>
  <c r="E185" i="1"/>
  <c r="G184" i="1"/>
  <c r="G183" i="1"/>
  <c r="F182" i="1"/>
  <c r="F181" i="1" s="1"/>
  <c r="E182" i="1"/>
  <c r="E181" i="1"/>
  <c r="G180" i="1"/>
  <c r="G179" i="1"/>
  <c r="G178" i="1" s="1"/>
  <c r="F178" i="1"/>
  <c r="E178" i="1"/>
  <c r="G177" i="1"/>
  <c r="G176" i="1"/>
  <c r="F175" i="1"/>
  <c r="E175" i="1"/>
  <c r="G174" i="1"/>
  <c r="G173" i="1"/>
  <c r="G172" i="1" s="1"/>
  <c r="F172" i="1"/>
  <c r="E172" i="1"/>
  <c r="G165" i="1"/>
  <c r="G164" i="1"/>
  <c r="G163" i="1"/>
  <c r="F163" i="1"/>
  <c r="E163" i="1"/>
  <c r="G162" i="1"/>
  <c r="G161" i="1"/>
  <c r="G160" i="1" s="1"/>
  <c r="F160" i="1"/>
  <c r="E160" i="1"/>
  <c r="G159" i="1"/>
  <c r="G158" i="1"/>
  <c r="F157" i="1"/>
  <c r="E157" i="1"/>
  <c r="G154" i="1"/>
  <c r="G153" i="1"/>
  <c r="G152" i="1"/>
  <c r="F151" i="1"/>
  <c r="E151" i="1"/>
  <c r="G150" i="1"/>
  <c r="G149" i="1"/>
  <c r="G148" i="1" s="1"/>
  <c r="F148" i="1"/>
  <c r="E148" i="1"/>
  <c r="G147" i="1"/>
  <c r="G146" i="1"/>
  <c r="G145" i="1" s="1"/>
  <c r="F145" i="1"/>
  <c r="E145" i="1"/>
  <c r="G144" i="1"/>
  <c r="G143" i="1"/>
  <c r="F142" i="1"/>
  <c r="E142" i="1"/>
  <c r="G140" i="1"/>
  <c r="G139" i="1"/>
  <c r="G131" i="1"/>
  <c r="G130" i="1"/>
  <c r="G129" i="1"/>
  <c r="F129" i="1"/>
  <c r="E129" i="1"/>
  <c r="G128" i="1"/>
  <c r="G127" i="1"/>
  <c r="G126" i="1" s="1"/>
  <c r="F126" i="1"/>
  <c r="E126" i="1"/>
  <c r="G125" i="1"/>
  <c r="G124" i="1"/>
  <c r="F123" i="1"/>
  <c r="E123" i="1"/>
  <c r="G122" i="1"/>
  <c r="G121" i="1"/>
  <c r="G120" i="1" s="1"/>
  <c r="F120" i="1"/>
  <c r="E120" i="1"/>
  <c r="E119" i="1"/>
  <c r="G118" i="1"/>
  <c r="G114" i="1"/>
  <c r="G113" i="1"/>
  <c r="G112" i="1"/>
  <c r="G111" i="1"/>
  <c r="G110" i="1"/>
  <c r="G109" i="1"/>
  <c r="G108" i="1"/>
  <c r="G107" i="1"/>
  <c r="F107" i="1"/>
  <c r="E107" i="1"/>
  <c r="G105" i="1"/>
  <c r="G104" i="1"/>
  <c r="F104" i="1"/>
  <c r="E104" i="1"/>
  <c r="G102" i="1"/>
  <c r="G101" i="1"/>
  <c r="G100" i="1" s="1"/>
  <c r="F100" i="1"/>
  <c r="E100" i="1"/>
  <c r="G92" i="1"/>
  <c r="G91" i="1" s="1"/>
  <c r="F91" i="1"/>
  <c r="E91" i="1"/>
  <c r="G89" i="1"/>
  <c r="G88" i="1"/>
  <c r="F87" i="1"/>
  <c r="E87" i="1"/>
  <c r="G85" i="1"/>
  <c r="G82" i="1" s="1"/>
  <c r="G84" i="1"/>
  <c r="G83" i="1"/>
  <c r="F82" i="1"/>
  <c r="E82" i="1"/>
  <c r="G80" i="1"/>
  <c r="G79" i="1"/>
  <c r="F79" i="1"/>
  <c r="E79" i="1"/>
  <c r="E64" i="1" s="1"/>
  <c r="G77" i="1"/>
  <c r="G76" i="1"/>
  <c r="G75" i="1"/>
  <c r="G74" i="1"/>
  <c r="G73" i="1"/>
  <c r="G72" i="1"/>
  <c r="G71" i="1"/>
  <c r="F70" i="1"/>
  <c r="E70" i="1"/>
  <c r="G68" i="1"/>
  <c r="G67" i="1"/>
  <c r="G66" i="1"/>
  <c r="F65" i="1"/>
  <c r="E65" i="1"/>
  <c r="G62" i="1"/>
  <c r="G59" i="1" s="1"/>
  <c r="G61" i="1"/>
  <c r="G60" i="1"/>
  <c r="F59" i="1"/>
  <c r="E59" i="1"/>
  <c r="G57" i="1"/>
  <c r="G56" i="1"/>
  <c r="F56" i="1"/>
  <c r="E56" i="1"/>
  <c r="G54" i="1"/>
  <c r="G53" i="1"/>
  <c r="G52" i="1" s="1"/>
  <c r="F52" i="1"/>
  <c r="E52" i="1"/>
  <c r="G50" i="1"/>
  <c r="G49" i="1" s="1"/>
  <c r="F49" i="1"/>
  <c r="E49" i="1"/>
  <c r="G41" i="1"/>
  <c r="G40" i="1"/>
  <c r="F39" i="1"/>
  <c r="E39" i="1"/>
  <c r="G37" i="1"/>
  <c r="G36" i="1"/>
  <c r="G35" i="1"/>
  <c r="G34" i="1"/>
  <c r="G33" i="1" s="1"/>
  <c r="F33" i="1"/>
  <c r="E33" i="1"/>
  <c r="G31" i="1"/>
  <c r="G30" i="1"/>
  <c r="F29" i="1"/>
  <c r="E29" i="1"/>
  <c r="G27" i="1"/>
  <c r="G26" i="1"/>
  <c r="G24" i="1" s="1"/>
  <c r="G25" i="1"/>
  <c r="F24" i="1"/>
  <c r="E24" i="1"/>
  <c r="G22" i="1"/>
  <c r="G21" i="1"/>
  <c r="F21" i="1"/>
  <c r="F20" i="1" s="1"/>
  <c r="E21" i="1"/>
  <c r="E20" i="1" s="1"/>
  <c r="E117" i="1" l="1"/>
  <c r="E116" i="1" s="1"/>
  <c r="G29" i="1"/>
  <c r="G20" i="1" s="1"/>
  <c r="G70" i="1"/>
  <c r="G123" i="1"/>
  <c r="G151" i="1"/>
  <c r="F156" i="1"/>
  <c r="F155" i="1" s="1"/>
  <c r="G65" i="1"/>
  <c r="G157" i="1"/>
  <c r="G156" i="1" s="1"/>
  <c r="G39" i="1"/>
  <c r="F64" i="1"/>
  <c r="F117" i="1" s="1"/>
  <c r="F116" i="1" s="1"/>
  <c r="G87" i="1"/>
  <c r="F119" i="1"/>
  <c r="G142" i="1"/>
  <c r="G119" i="1" s="1"/>
  <c r="E156" i="1"/>
  <c r="E155" i="1" s="1"/>
  <c r="G175" i="1"/>
  <c r="G182" i="1"/>
  <c r="G64" i="1"/>
  <c r="G181" i="1"/>
  <c r="G155" i="1" l="1"/>
  <c r="G117" i="1"/>
  <c r="G116" i="1" s="1"/>
</calcChain>
</file>

<file path=xl/sharedStrings.xml><?xml version="1.0" encoding="utf-8"?>
<sst xmlns="http://schemas.openxmlformats.org/spreadsheetml/2006/main" count="482" uniqueCount="361">
  <si>
    <t>492</t>
  </si>
  <si>
    <t>IST</t>
  </si>
  <si>
    <t>5</t>
  </si>
  <si>
    <t>PRD</t>
  </si>
  <si>
    <t>ОТЧЕТ  О ФИНАНСОВЫХ РЕЗУЛЬТАТАХ ДЕЯТЕЛЬНОСТИ</t>
  </si>
  <si>
    <t>500</t>
  </si>
  <si>
    <t>PRP</t>
  </si>
  <si>
    <t>КОДЫ</t>
  </si>
  <si>
    <t>01.01.2026</t>
  </si>
  <si>
    <t>RDT</t>
  </si>
  <si>
    <t>Форма по ОКУД</t>
  </si>
  <si>
    <t>0503121</t>
  </si>
  <si>
    <t>ROD</t>
  </si>
  <si>
    <t>на</t>
  </si>
  <si>
    <t>01 января 2026 г.</t>
  </si>
  <si>
    <t>Дата</t>
  </si>
  <si>
    <t>3</t>
  </si>
  <si>
    <t>VID</t>
  </si>
  <si>
    <t>Главный распорядитель, распорядитель, получатель бюджетных средств,</t>
  </si>
  <si>
    <t>VRO</t>
  </si>
  <si>
    <t>главный администратор, администратор доходов бюджета,</t>
  </si>
  <si>
    <t>по ОКПО</t>
  </si>
  <si>
    <t>02290545</t>
  </si>
  <si>
    <t>ГОД</t>
  </si>
  <si>
    <t>RESERVE1</t>
  </si>
  <si>
    <t>главный администратор, администратор источников</t>
  </si>
  <si>
    <t>ИНН</t>
  </si>
  <si>
    <t>5320008985</t>
  </si>
  <si>
    <t>RESERVE2</t>
  </si>
  <si>
    <t>финансирования дефицита бюджета</t>
  </si>
  <si>
    <t>Комитет финансов Администрации Боровичского МР(городское пос.)</t>
  </si>
  <si>
    <t>Глава по БК</t>
  </si>
  <si>
    <t>glbuhg2</t>
  </si>
  <si>
    <t>Наименование бюджета (публично-правового образования)</t>
  </si>
  <si>
    <t>Бюджет города Боровичи</t>
  </si>
  <si>
    <t>по ОКТМО</t>
  </si>
  <si>
    <t>49606101</t>
  </si>
  <si>
    <t>ruk2</t>
  </si>
  <si>
    <t>Периодичность: годовая</t>
  </si>
  <si>
    <t>ruk3</t>
  </si>
  <si>
    <t>Единица измерения: руб.</t>
  </si>
  <si>
    <t>по ОКЕИ</t>
  </si>
  <si>
    <t>pravopr</t>
  </si>
  <si>
    <t>oktmor</t>
  </si>
  <si>
    <t>Наименование показателя</t>
  </si>
  <si>
    <t>Код строки</t>
  </si>
  <si>
    <t>Код по КОСГУ</t>
  </si>
  <si>
    <t>Бюджетная деятельность</t>
  </si>
  <si>
    <t>Средства во временном распоряжении</t>
  </si>
  <si>
    <t>Итого</t>
  </si>
  <si>
    <t>COLS_OLAP</t>
  </si>
  <si>
    <t>ROWS_OLAP</t>
  </si>
  <si>
    <t>6</t>
  </si>
  <si>
    <t>CONS_RULES</t>
  </si>
  <si>
    <t>Доходы (стр. 020 + стр. 030 + стр. 040 + стр. 050 + стр. 060 + 
стр. 070 + стр. 090 + стр. 100 + стр. 110)</t>
  </si>
  <si>
    <t>010</t>
  </si>
  <si>
    <t>100</t>
  </si>
  <si>
    <t>Налоговые доходы
            в том числе:</t>
  </si>
  <si>
    <t>020</t>
  </si>
  <si>
    <t>110</t>
  </si>
  <si>
    <t>Налоги</t>
  </si>
  <si>
    <t>111</t>
  </si>
  <si>
    <t>Доходы от собственности
            в том числе:</t>
  </si>
  <si>
    <t>030</t>
  </si>
  <si>
    <t>120</t>
  </si>
  <si>
    <t>Доходы от операционной аренды</t>
  </si>
  <si>
    <t>121</t>
  </si>
  <si>
    <t>Платежи при пользовании природными ресурсами</t>
  </si>
  <si>
    <t>123</t>
  </si>
  <si>
    <t>Иные доходы от собственности</t>
  </si>
  <si>
    <t>129</t>
  </si>
  <si>
    <t>Доходы от оказания платных услуг (работ), компенсаций затрат
            в том числе:</t>
  </si>
  <si>
    <t>040</t>
  </si>
  <si>
    <t>130</t>
  </si>
  <si>
    <t>Доходы от оказания платных услуг (работ)</t>
  </si>
  <si>
    <t>131</t>
  </si>
  <si>
    <t>Доходы от компенсации затрат</t>
  </si>
  <si>
    <t>134</t>
  </si>
  <si>
    <t>Штрафы, пени, неустойки, возмещения ущерба
            в том числе:</t>
  </si>
  <si>
    <t>050</t>
  </si>
  <si>
    <t>140</t>
  </si>
  <si>
    <t>Доходы от штрафных санкций за нарушение законодательства о закупках и нарушение условий контрактов (договоров)</t>
  </si>
  <si>
    <t>141</t>
  </si>
  <si>
    <t>Страховые возмещения</t>
  </si>
  <si>
    <t>143</t>
  </si>
  <si>
    <t>Возмещение ущерба имуществу (за исключением страховых возмещений)</t>
  </si>
  <si>
    <t>144</t>
  </si>
  <si>
    <t>Прочие доходы от сумм принудительного изъятия</t>
  </si>
  <si>
    <t>145</t>
  </si>
  <si>
    <t>Безвозмездные денежные поступления текущего характера
            в том числе:</t>
  </si>
  <si>
    <t>060</t>
  </si>
  <si>
    <t>150</t>
  </si>
  <si>
    <t>Поступления текущего характера от других бюджетов бюджетной системы Российской Федерации</t>
  </si>
  <si>
    <t>151</t>
  </si>
  <si>
    <t>Поступления текущего характера от иных резидентов (за исключением сектора государственного управления и организаций государственного сектора)</t>
  </si>
  <si>
    <t>155</t>
  </si>
  <si>
    <t>ukonf</t>
  </si>
  <si>
    <t>Форма 0503121 с.2</t>
  </si>
  <si>
    <t>pprch</t>
  </si>
  <si>
    <t>Безвозмездные денежные поступления капитального характера
            в том числе:</t>
  </si>
  <si>
    <t>070</t>
  </si>
  <si>
    <t>160</t>
  </si>
  <si>
    <t>Поступления капитального характера от других бюджетов бюджетной системы Российской Федерации</t>
  </si>
  <si>
    <t>161</t>
  </si>
  <si>
    <t>Доходы от операций с активами
            в том числе:</t>
  </si>
  <si>
    <t>090</t>
  </si>
  <si>
    <t>170</t>
  </si>
  <si>
    <t>Доходы от выбытия активов</t>
  </si>
  <si>
    <t>172</t>
  </si>
  <si>
    <t>Чрезвычайные доходы от операций с активами</t>
  </si>
  <si>
    <t>173</t>
  </si>
  <si>
    <t>Прочие доходы
            в том числе:</t>
  </si>
  <si>
    <t>180</t>
  </si>
  <si>
    <t>Иные доходы</t>
  </si>
  <si>
    <t>189</t>
  </si>
  <si>
    <t>Безвозмездные неденежные поступления в сектор государственного управления
            в том числе:</t>
  </si>
  <si>
    <t>190</t>
  </si>
  <si>
    <t>Безвозмездные неденежные поступления текущего характера от сектора государственного управления и организаций государственного сектора</t>
  </si>
  <si>
    <t>191</t>
  </si>
  <si>
    <t>Безвозмездные неденежные поступления капитального характера от сектора государственного управления и организаций государственного сектора</t>
  </si>
  <si>
    <t>195</t>
  </si>
  <si>
    <t>Прочие неденежные безвозмездные поступления</t>
  </si>
  <si>
    <t>199</t>
  </si>
  <si>
    <t>Расходы (стр. 160 + стр. 170 + стр. 190 + стр. 210 + 
стр. 230 + стр. 240 + стр. 250 + стр. 260 + стр. 270)</t>
  </si>
  <si>
    <t>200</t>
  </si>
  <si>
    <t>Оплата труда и начисления на выплаты по оплате труда
           в том числе:</t>
  </si>
  <si>
    <t>210</t>
  </si>
  <si>
    <t>Заработная плата</t>
  </si>
  <si>
    <t>211</t>
  </si>
  <si>
    <t>Прочие несоциальные выплаты персоналу в денежной форме</t>
  </si>
  <si>
    <t>212</t>
  </si>
  <si>
    <t>Начисления на выплаты по оплате труда</t>
  </si>
  <si>
    <t>213</t>
  </si>
  <si>
    <t>Оплата работ, услуг
            в том числе:</t>
  </si>
  <si>
    <t>220</t>
  </si>
  <si>
    <t>Услуги связи</t>
  </si>
  <si>
    <t>221</t>
  </si>
  <si>
    <t>Транспортные услуги</t>
  </si>
  <si>
    <t>222</t>
  </si>
  <si>
    <t>Коммунальные услуги</t>
  </si>
  <si>
    <t>223</t>
  </si>
  <si>
    <t>Арендная плата за пользование имуществом (за исключением земельных участков и других обособленных природных объектов)</t>
  </si>
  <si>
    <t>224</t>
  </si>
  <si>
    <t>Работы, услуги по содержанию имущества</t>
  </si>
  <si>
    <t>225</t>
  </si>
  <si>
    <t>Прочие работы, услуги</t>
  </si>
  <si>
    <t>226</t>
  </si>
  <si>
    <t>Страхование</t>
  </si>
  <si>
    <t>227</t>
  </si>
  <si>
    <t>Обслуживание  государственного (муниципального) долга
            в том числе:</t>
  </si>
  <si>
    <t>230</t>
  </si>
  <si>
    <t>Обслуживание внутреннего долга</t>
  </si>
  <si>
    <t>231</t>
  </si>
  <si>
    <t>Безвозмездные перечисления текущего характера организациям
            в том числе:</t>
  </si>
  <si>
    <t>240</t>
  </si>
  <si>
    <t>Безвозмездные перечисления (передачи) текущего характера сектора государственного управления</t>
  </si>
  <si>
    <t>241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</si>
  <si>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</si>
  <si>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245</t>
  </si>
  <si>
    <t>Безвозмездные перечисления некоммерческим организациям и физическим лицам - производителям товаров, работ и услуг на производство</t>
  </si>
  <si>
    <t>246</t>
  </si>
  <si>
    <t>Безвозмездные перечисления бюджетам
            в том числе:</t>
  </si>
  <si>
    <t>250</t>
  </si>
  <si>
    <t>Перечисления текущего характера другим бюджетам бюджетной системы Российской Федерации</t>
  </si>
  <si>
    <t>251</t>
  </si>
  <si>
    <t>Перечисления капитального характера другим бюджетам бюджетной системы Российской Федерации</t>
  </si>
  <si>
    <t>254</t>
  </si>
  <si>
    <t>Социальное обеспечение
            в том числе:</t>
  </si>
  <si>
    <t>260</t>
  </si>
  <si>
    <t>Форма 0503121 с.3</t>
  </si>
  <si>
    <t>Расходы по операциям с активами
            в том числе:</t>
  </si>
  <si>
    <t>270</t>
  </si>
  <si>
    <t>Амортизация</t>
  </si>
  <si>
    <t>271</t>
  </si>
  <si>
    <t>Расходование материальных запасов</t>
  </si>
  <si>
    <t>272</t>
  </si>
  <si>
    <t>Безвозмездные перечисления капитального характера организациям
            в том числе:</t>
  </si>
  <si>
    <t>280</t>
  </si>
  <si>
    <t>Безвозмездные перечисления капитального характера государственным (муниципальным) учреждениям</t>
  </si>
  <si>
    <t>281</t>
  </si>
  <si>
    <t>Прочие расходы
            в том числе:</t>
  </si>
  <si>
    <t>290</t>
  </si>
  <si>
    <t>Налоги, пошлины и сборы</t>
  </si>
  <si>
    <t>291</t>
  </si>
  <si>
    <t>Штрафы за нарушение законодательства о налогах и сборах, законодательства о страховых взносах</t>
  </si>
  <si>
    <t>292</t>
  </si>
  <si>
    <t>Штрафы за нарушение законодательства о закупках и нарушение условий контрактов (договоров)</t>
  </si>
  <si>
    <t>293</t>
  </si>
  <si>
    <t>Другие экономические санкции</t>
  </si>
  <si>
    <t>295</t>
  </si>
  <si>
    <t>Иные выплаты текущего характера физическим лицам</t>
  </si>
  <si>
    <t>296</t>
  </si>
  <si>
    <t>Иные выплаты текущего характера организациям</t>
  </si>
  <si>
    <t>297</t>
  </si>
  <si>
    <t>Иные выплаты капитального характера физическим лицам</t>
  </si>
  <si>
    <t>298</t>
  </si>
  <si>
    <t>Чистый операционный результат
(стр. 301 - стр. 302),  (стр. 310 + стр. 410)</t>
  </si>
  <si>
    <t>300</t>
  </si>
  <si>
    <t>Операционный результат до налогообложения 
(стр. 010 - стр. 150)</t>
  </si>
  <si>
    <t>301</t>
  </si>
  <si>
    <t>Налог на прибыль</t>
  </si>
  <si>
    <t>302</t>
  </si>
  <si>
    <t>Операции с нефинансовыми активами 
(стр. 320 + стр. 330 + стр. 350 + стр. 360 + стр. 370+ стр. 380 + стр. 390 + 
стр. 395 + стр. 400)</t>
  </si>
  <si>
    <t>310</t>
  </si>
  <si>
    <t>Чистое поступление основных средств</t>
  </si>
  <si>
    <t>320</t>
  </si>
  <si>
    <t>в том числе:
увеличение стоимости основных средств</t>
  </si>
  <si>
    <t>321</t>
  </si>
  <si>
    <t>уменьшение стоимости основных средств</t>
  </si>
  <si>
    <t>322</t>
  </si>
  <si>
    <t>41X</t>
  </si>
  <si>
    <t>Чистое поступление нематериальных активов</t>
  </si>
  <si>
    <t>330</t>
  </si>
  <si>
    <t>в том числе:
увеличение стоимости нематериальных активов</t>
  </si>
  <si>
    <t>331</t>
  </si>
  <si>
    <t>уменьшение стоимости нематериальных активов</t>
  </si>
  <si>
    <t>332</t>
  </si>
  <si>
    <t>42X</t>
  </si>
  <si>
    <t>Чистое поступление непроизведенных активов</t>
  </si>
  <si>
    <t>350</t>
  </si>
  <si>
    <t>в том числе:
увеличение стоимости непроизведенных активов</t>
  </si>
  <si>
    <t>351</t>
  </si>
  <si>
    <t>уменьшение стоимости непроизведенных активов</t>
  </si>
  <si>
    <t>352</t>
  </si>
  <si>
    <t>43X</t>
  </si>
  <si>
    <t>Чистое поступление материальных запасов</t>
  </si>
  <si>
    <t>360</t>
  </si>
  <si>
    <t>в том числе:
увеличение стоимости материальных запасов
в том числе:</t>
  </si>
  <si>
    <t>361</t>
  </si>
  <si>
    <t>340</t>
  </si>
  <si>
    <t>Форма 0503121 с.4</t>
  </si>
  <si>
    <t>уменьшение стоимости материальных запасов
в том числе:</t>
  </si>
  <si>
    <t>362</t>
  </si>
  <si>
    <t>440</t>
  </si>
  <si>
    <t>Чистое поступление прав пользования</t>
  </si>
  <si>
    <t>370</t>
  </si>
  <si>
    <t>в том числе:
увеличение стоимости прав пользования</t>
  </si>
  <si>
    <t>371</t>
  </si>
  <si>
    <t>35Х</t>
  </si>
  <si>
    <t>уменьшение стоимости прав пользования</t>
  </si>
  <si>
    <t>372</t>
  </si>
  <si>
    <t>45Х</t>
  </si>
  <si>
    <t>Чистое поступление биологических активов</t>
  </si>
  <si>
    <t>380</t>
  </si>
  <si>
    <t>в том числе:
увеличение стоимости биологических активов</t>
  </si>
  <si>
    <t>381</t>
  </si>
  <si>
    <t>уменьшение стоимости биологических активов</t>
  </si>
  <si>
    <t>382</t>
  </si>
  <si>
    <t>46X</t>
  </si>
  <si>
    <t>Чистое изменение затрат на изготовление готовой продукции, выполнение работ, услуг</t>
  </si>
  <si>
    <t>390</t>
  </si>
  <si>
    <t>в том числе:
увеличение затрат</t>
  </si>
  <si>
    <t>391</t>
  </si>
  <si>
    <t>x</t>
  </si>
  <si>
    <t>уменьшение затрат</t>
  </si>
  <si>
    <t>392</t>
  </si>
  <si>
    <t>Чистое изменение затрат на биотрансформацию</t>
  </si>
  <si>
    <t>395</t>
  </si>
  <si>
    <t>396</t>
  </si>
  <si>
    <t>397</t>
  </si>
  <si>
    <t>Расходы будущих периодов</t>
  </si>
  <si>
    <t>400</t>
  </si>
  <si>
    <t>Операции с финансовыми активами и обязательствами 
(стр. 420 – стр. 510)</t>
  </si>
  <si>
    <t>410</t>
  </si>
  <si>
    <t>Операции с финансовыми активами 
(стр. 430 + стр. 440 + стр. 450 + стр. 460 + стр. 470 + стр. 480)</t>
  </si>
  <si>
    <t>420</t>
  </si>
  <si>
    <t>Чистое поступление денежных средств и их эквивалентов</t>
  </si>
  <si>
    <t>430</t>
  </si>
  <si>
    <t>в том числе:
поступление денежных средств и их эквивалентов</t>
  </si>
  <si>
    <t>431</t>
  </si>
  <si>
    <t>510</t>
  </si>
  <si>
    <t>выбытие денежных средств и их эквивалентов</t>
  </si>
  <si>
    <t>432</t>
  </si>
  <si>
    <t>610</t>
  </si>
  <si>
    <t>Чистое поступление ценных бумаг, кроме акций</t>
  </si>
  <si>
    <t>в том числе:
увеличение стоимости ценных бумаг, кроме акций и иных финансовых инструментов</t>
  </si>
  <si>
    <t>441</t>
  </si>
  <si>
    <t>520</t>
  </si>
  <si>
    <t>уменьшение стоимости ценных бумаг, кроме акций и иных финансовых инструментов</t>
  </si>
  <si>
    <t>442</t>
  </si>
  <si>
    <t>620</t>
  </si>
  <si>
    <t>Чистое поступление акций и иных финансовых инструментов</t>
  </si>
  <si>
    <t>450</t>
  </si>
  <si>
    <t>в том числе:
увеличение стоимости акций и иных финансовых инструментов</t>
  </si>
  <si>
    <t>451</t>
  </si>
  <si>
    <t>530</t>
  </si>
  <si>
    <t>уменьшение стоимости акций и иных финансовых инструментов</t>
  </si>
  <si>
    <t>452</t>
  </si>
  <si>
    <t>630</t>
  </si>
  <si>
    <t>Форма 0503121 с.5</t>
  </si>
  <si>
    <t>Чистое предоставление заимствований</t>
  </si>
  <si>
    <t>460</t>
  </si>
  <si>
    <t>в том числе:
увеличение задолженности по предоставленным заимствованиям</t>
  </si>
  <si>
    <t>461</t>
  </si>
  <si>
    <t>540</t>
  </si>
  <si>
    <t>уменьшение задолженности по предоставленным заимствованиям</t>
  </si>
  <si>
    <t>462</t>
  </si>
  <si>
    <t>640</t>
  </si>
  <si>
    <t>Чистое поступление иных финансовых активов</t>
  </si>
  <si>
    <t>470</t>
  </si>
  <si>
    <t>в том числе:
увеличение стоимости иных финансовых активов</t>
  </si>
  <si>
    <t>471</t>
  </si>
  <si>
    <t>550</t>
  </si>
  <si>
    <t>уменьшение стоимости иных финансовых активов</t>
  </si>
  <si>
    <t>472</t>
  </si>
  <si>
    <t>650</t>
  </si>
  <si>
    <t>Чистое увеличение прочей дебиторской задолженности</t>
  </si>
  <si>
    <t>480</t>
  </si>
  <si>
    <t>в том числе:
увеличение прочей дебиторской задолженности</t>
  </si>
  <si>
    <t>481</t>
  </si>
  <si>
    <t>560</t>
  </si>
  <si>
    <t>уменьшение прочей дебиторской задолженности</t>
  </si>
  <si>
    <t>482</t>
  </si>
  <si>
    <t>660</t>
  </si>
  <si>
    <t>Операции с обязательствами (стр. 520 + стр. 530 + стр. 540+ стр. 550 + 
стр. 560)</t>
  </si>
  <si>
    <t>Чистое увеличение задолженности по внутренним привлеченным заимствованиям</t>
  </si>
  <si>
    <t>в том числе:
увеличение задолженности по внутренним привлеченным заимствованиям</t>
  </si>
  <si>
    <t>521</t>
  </si>
  <si>
    <t>710</t>
  </si>
  <si>
    <t>уменьшение задолженности по внутренним привлеченным заимствованиям</t>
  </si>
  <si>
    <t>522</t>
  </si>
  <si>
    <t>810</t>
  </si>
  <si>
    <t>Чистое увеличение задолженности по внешним привлеченным заимствованиям</t>
  </si>
  <si>
    <t>в том числе:
увеличение задолженности по внешним привлеченным заимствованиям</t>
  </si>
  <si>
    <t>531</t>
  </si>
  <si>
    <t>720</t>
  </si>
  <si>
    <t>уменьшение задолженности по внешним привлеченным заимствованиям</t>
  </si>
  <si>
    <t>532</t>
  </si>
  <si>
    <t>820</t>
  </si>
  <si>
    <t>Чистое увеличение прочей кредиторской задолженности</t>
  </si>
  <si>
    <t>в том числе:
увеличение прочей кредиторской задолженности</t>
  </si>
  <si>
    <t>541</t>
  </si>
  <si>
    <t>730</t>
  </si>
  <si>
    <t>уменьшение прочей кредиторской задолженности</t>
  </si>
  <si>
    <t>542</t>
  </si>
  <si>
    <t>830</t>
  </si>
  <si>
    <t>Форма 0503121 с.6</t>
  </si>
  <si>
    <t>Доходы будущих периодов</t>
  </si>
  <si>
    <t>Резервы предстоящих расходов</t>
  </si>
  <si>
    <t>Главный</t>
  </si>
  <si>
    <t>Руководитель       _____________________________________________</t>
  </si>
  <si>
    <t>бухгалтер _______________</t>
  </si>
  <si>
    <t>(подпись)</t>
  </si>
  <si>
    <t>(расшифровка подписи)</t>
  </si>
  <si>
    <t>(подпись)</t>
  </si>
  <si>
    <t>Централизованная 
бухгалтерия</t>
  </si>
  <si>
    <t>(наименование, ОГРН, ИНН,
 КПП, местонахождение)</t>
  </si>
  <si>
    <t>Руководитель
(уполномоченное лицо)</t>
  </si>
  <si>
    <t>(должность)</t>
  </si>
  <si>
    <t>(подпись)</t>
  </si>
  <si>
    <t>(расшифровка
подписи)</t>
  </si>
  <si>
    <t>Исполнитель</t>
  </si>
  <si>
    <t>(расшифровка 
подписи)</t>
  </si>
  <si>
    <t>(телефон, e-mail)</t>
  </si>
  <si>
    <t>Комитет финансов Администрации Боровичского муниципального района</t>
  </si>
  <si>
    <t>"06" февраля 2026 г.</t>
  </si>
  <si>
    <t>О.Н. Трифанова</t>
  </si>
  <si>
    <t>Е.В. Крючкова</t>
  </si>
  <si>
    <t>"06" февраля 2026г.</t>
  </si>
  <si>
    <t>зам.начальника бюджетного отдела</t>
  </si>
  <si>
    <t>Н.С. Дедук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</si>
</sst>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11" x14ac:knownFonts="1">
    <font>
      <sz val="10"/>
      <color rgb="FF000000"/>
      <name val="Arial Cyr"/>
    </font>
    <font>
      <sz val="8"/>
      <color rgb="FF000000"/>
      <name val="Arial Cyr"/>
    </font>
    <font>
      <b/>
      <sz val="10"/>
      <color rgb="FF000000"/>
      <name val="Arial Cyr"/>
    </font>
    <font>
      <sz val="9"/>
      <color rgb="FF000000"/>
      <name val="Arial Cyr"/>
    </font>
    <font>
      <sz val="12"/>
      <color rgb="FF000000"/>
      <name val="Arial Cyr"/>
    </font>
    <font>
      <sz val="8"/>
      <color rgb="FF000000"/>
      <name val="Calibri"/>
    </font>
    <font>
      <b/>
      <sz val="9"/>
      <color rgb="FF000000"/>
      <name val="Arial Cyr"/>
    </font>
    <font>
      <i/>
      <sz val="9"/>
      <color rgb="FF000000"/>
      <name val="Arial Cyr"/>
    </font>
    <font>
      <i/>
      <sz val="8"/>
      <color rgb="FF000000"/>
      <name val="Arial Cyr"/>
    </font>
    <font>
      <b/>
      <sz val="8"/>
      <color rgb="FF000000"/>
      <name val="Arial Cyr"/>
    </font>
    <font>
      <u/>
      <sz val="8"/>
      <color rgb="FF000000"/>
      <name val="Arial Cyr"/>
    </font>
  </fonts>
  <fills count="10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CFFCC"/>
      </patternFill>
    </fill>
    <fill>
      <patternFill patternType="lightGray">
        <bgColor rgb="FFFFFFFF"/>
      </patternFill>
    </fill>
    <fill>
      <patternFill patternType="lightGray">
        <bgColor rgb="FFC0C0C0"/>
      </patternFill>
    </fill>
    <fill>
      <patternFill patternType="lightGray">
        <bgColor rgb="FFCCFFCC"/>
      </patternFill>
    </fill>
  </fills>
  <borders count="3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</borders>
  <cellStyleXfs count="1">
    <xf numFmtId="0" fontId="0" fillId="0" borderId="0"/>
  </cellStyleXfs>
  <cellXfs count="163">
    <xf numFmtId="0" fontId="0" fillId="0" borderId="0" xfId="0"/>
    <xf numFmtId="49" fontId="1" fillId="0" borderId="0" xfId="0" applyNumberFormat="1" applyFont="1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49" fontId="1" fillId="0" borderId="4" xfId="0" applyNumberFormat="1" applyFont="1" applyBorder="1"/>
    <xf numFmtId="0" fontId="3" fillId="0" borderId="0" xfId="0" applyFont="1" applyAlignment="1">
      <alignment horizontal="left"/>
    </xf>
    <xf numFmtId="0" fontId="1" fillId="0" borderId="5" xfId="0" applyFont="1" applyBorder="1" applyAlignment="1">
      <alignment horizontal="right"/>
    </xf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/>
    <xf numFmtId="0" fontId="1" fillId="0" borderId="0" xfId="0" applyFont="1" applyAlignment="1">
      <alignment horizontal="right"/>
    </xf>
    <xf numFmtId="49" fontId="0" fillId="0" borderId="1" xfId="0" applyNumberForma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9" xfId="0" applyFont="1" applyBorder="1" applyAlignment="1">
      <alignment horizontal="center"/>
    </xf>
    <xf numFmtId="49" fontId="1" fillId="0" borderId="8" xfId="0" applyNumberFormat="1" applyFont="1" applyBorder="1" applyAlignment="1" applyProtection="1">
      <alignment horizontal="center"/>
      <protection locked="0"/>
    </xf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left" wrapText="1"/>
    </xf>
    <xf numFmtId="49" fontId="1" fillId="0" borderId="5" xfId="0" applyNumberFormat="1" applyFont="1" applyBorder="1" applyAlignment="1">
      <alignment horizontal="right"/>
    </xf>
    <xf numFmtId="0" fontId="1" fillId="0" borderId="9" xfId="0" applyFont="1" applyBorder="1"/>
    <xf numFmtId="0" fontId="0" fillId="0" borderId="9" xfId="0" applyBorder="1" applyAlignment="1">
      <alignment wrapText="1"/>
    </xf>
    <xf numFmtId="0" fontId="1" fillId="0" borderId="9" xfId="0" applyFont="1" applyBorder="1" applyAlignment="1">
      <alignment horizontal="centerContinuous"/>
    </xf>
    <xf numFmtId="49" fontId="4" fillId="0" borderId="8" xfId="0" applyNumberFormat="1" applyFont="1" applyBorder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11" xfId="0" applyFont="1" applyBorder="1" applyAlignment="1">
      <alignment horizontal="center"/>
    </xf>
    <xf numFmtId="49" fontId="5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Continuous"/>
    </xf>
    <xf numFmtId="0" fontId="1" fillId="0" borderId="12" xfId="0" applyFont="1" applyBorder="1" applyAlignment="1">
      <alignment horizontal="centerContinuous"/>
    </xf>
    <xf numFmtId="49" fontId="1" fillId="2" borderId="0" xfId="0" applyNumberFormat="1" applyFont="1" applyFill="1"/>
    <xf numFmtId="0" fontId="1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49" fontId="6" fillId="3" borderId="23" xfId="0" applyNumberFormat="1" applyFont="1" applyFill="1" applyBorder="1" applyAlignment="1">
      <alignment horizontal="left" wrapText="1" indent="1"/>
    </xf>
    <xf numFmtId="49" fontId="1" fillId="3" borderId="24" xfId="0" applyNumberFormat="1" applyFont="1" applyFill="1" applyBorder="1" applyAlignment="1">
      <alignment horizontal="center"/>
    </xf>
    <xf numFmtId="49" fontId="1" fillId="3" borderId="25" xfId="0" applyNumberFormat="1" applyFont="1" applyFill="1" applyBorder="1" applyAlignment="1">
      <alignment horizontal="center"/>
    </xf>
    <xf numFmtId="164" fontId="1" fillId="4" borderId="25" xfId="0" applyNumberFormat="1" applyFont="1" applyFill="1" applyBorder="1" applyAlignment="1">
      <alignment horizontal="right" wrapText="1"/>
    </xf>
    <xf numFmtId="164" fontId="1" fillId="4" borderId="26" xfId="0" applyNumberFormat="1" applyFont="1" applyFill="1" applyBorder="1" applyAlignment="1">
      <alignment horizontal="right" wrapText="1"/>
    </xf>
    <xf numFmtId="0" fontId="0" fillId="0" borderId="7" xfId="0" applyBorder="1"/>
    <xf numFmtId="49" fontId="7" fillId="3" borderId="27" xfId="0" applyNumberFormat="1" applyFont="1" applyFill="1" applyBorder="1" applyAlignment="1">
      <alignment horizontal="left" wrapText="1"/>
    </xf>
    <xf numFmtId="49" fontId="1" fillId="3" borderId="28" xfId="0" applyNumberFormat="1" applyFont="1" applyFill="1" applyBorder="1" applyAlignment="1">
      <alignment horizontal="center"/>
    </xf>
    <xf numFmtId="49" fontId="1" fillId="3" borderId="14" xfId="0" applyNumberFormat="1" applyFont="1" applyFill="1" applyBorder="1" applyAlignment="1">
      <alignment horizontal="center"/>
    </xf>
    <xf numFmtId="164" fontId="1" fillId="5" borderId="14" xfId="0" applyNumberFormat="1" applyFont="1" applyFill="1" applyBorder="1" applyAlignment="1" applyProtection="1">
      <alignment horizontal="right"/>
      <protection locked="0"/>
    </xf>
    <xf numFmtId="164" fontId="1" fillId="5" borderId="29" xfId="0" applyNumberFormat="1" applyFont="1" applyFill="1" applyBorder="1" applyAlignment="1" applyProtection="1">
      <alignment horizontal="right"/>
      <protection locked="0"/>
    </xf>
    <xf numFmtId="49" fontId="1" fillId="0" borderId="27" xfId="0" applyNumberFormat="1" applyFont="1" applyBorder="1" applyAlignment="1">
      <alignment horizontal="left" wrapText="1" indent="4"/>
    </xf>
    <xf numFmtId="49" fontId="1" fillId="0" borderId="28" xfId="0" applyNumberFormat="1" applyFont="1" applyBorder="1" applyAlignment="1">
      <alignment horizontal="center"/>
    </xf>
    <xf numFmtId="49" fontId="1" fillId="0" borderId="14" xfId="0" applyNumberFormat="1" applyFont="1" applyBorder="1" applyAlignment="1" applyProtection="1">
      <alignment horizontal="center"/>
      <protection locked="0"/>
    </xf>
    <xf numFmtId="164" fontId="1" fillId="0" borderId="14" xfId="0" applyNumberFormat="1" applyFont="1" applyBorder="1" applyAlignment="1" applyProtection="1">
      <alignment horizontal="right"/>
      <protection locked="0"/>
    </xf>
    <xf numFmtId="164" fontId="1" fillId="3" borderId="14" xfId="0" applyNumberFormat="1" applyFont="1" applyFill="1" applyBorder="1" applyAlignment="1">
      <alignment horizontal="right"/>
    </xf>
    <xf numFmtId="164" fontId="1" fillId="6" borderId="29" xfId="0" applyNumberFormat="1" applyFont="1" applyFill="1" applyBorder="1" applyAlignment="1">
      <alignment horizontal="right" wrapText="1"/>
    </xf>
    <xf numFmtId="49" fontId="7" fillId="0" borderId="27" xfId="0" applyNumberFormat="1" applyFont="1" applyBorder="1" applyAlignment="1" applyProtection="1">
      <alignment horizontal="left" wrapText="1"/>
      <protection locked="0"/>
    </xf>
    <xf numFmtId="49" fontId="1" fillId="0" borderId="28" xfId="0" applyNumberFormat="1" applyFont="1" applyBorder="1" applyAlignment="1" applyProtection="1">
      <alignment horizontal="center"/>
      <protection locked="0"/>
    </xf>
    <xf numFmtId="164" fontId="1" fillId="5" borderId="14" xfId="0" applyNumberFormat="1" applyFont="1" applyFill="1" applyBorder="1" applyAlignment="1">
      <alignment horizontal="right" wrapText="1"/>
    </xf>
    <xf numFmtId="164" fontId="1" fillId="5" borderId="29" xfId="0" applyNumberFormat="1" applyFont="1" applyFill="1" applyBorder="1" applyAlignment="1">
      <alignment horizontal="right" wrapText="1"/>
    </xf>
    <xf numFmtId="0" fontId="8" fillId="0" borderId="27" xfId="0" applyFont="1" applyBorder="1" applyAlignment="1" applyProtection="1">
      <alignment horizontal="left" wrapText="1" indent="4"/>
      <protection locked="0"/>
    </xf>
    <xf numFmtId="49" fontId="1" fillId="0" borderId="30" xfId="0" applyNumberFormat="1" applyFont="1" applyBorder="1" applyAlignment="1" applyProtection="1">
      <alignment horizontal="center"/>
      <protection locked="0"/>
    </xf>
    <xf numFmtId="49" fontId="1" fillId="0" borderId="3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right"/>
      <protection locked="0"/>
    </xf>
    <xf numFmtId="164" fontId="1" fillId="3" borderId="3" xfId="0" applyNumberFormat="1" applyFont="1" applyFill="1" applyBorder="1" applyAlignment="1">
      <alignment horizontal="right"/>
    </xf>
    <xf numFmtId="164" fontId="1" fillId="6" borderId="31" xfId="0" applyNumberFormat="1" applyFont="1" applyFill="1" applyBorder="1" applyAlignment="1">
      <alignment horizontal="right" wrapText="1"/>
    </xf>
    <xf numFmtId="0" fontId="7" fillId="0" borderId="32" xfId="0" applyFont="1" applyBorder="1" applyAlignment="1">
      <alignment horizontal="left" wrapText="1"/>
    </xf>
    <xf numFmtId="49" fontId="1" fillId="0" borderId="33" xfId="0" applyNumberFormat="1" applyFont="1" applyBorder="1" applyAlignment="1">
      <alignment horizontal="center"/>
    </xf>
    <xf numFmtId="49" fontId="0" fillId="0" borderId="33" xfId="0" applyNumberForma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/>
    </xf>
    <xf numFmtId="0" fontId="1" fillId="0" borderId="34" xfId="0" applyFont="1" applyBorder="1" applyAlignment="1">
      <alignment horizontal="center" vertical="center"/>
    </xf>
    <xf numFmtId="164" fontId="1" fillId="5" borderId="25" xfId="0" applyNumberFormat="1" applyFont="1" applyFill="1" applyBorder="1" applyAlignment="1">
      <alignment horizontal="right" wrapText="1"/>
    </xf>
    <xf numFmtId="164" fontId="1" fillId="5" borderId="26" xfId="0" applyNumberFormat="1" applyFont="1" applyFill="1" applyBorder="1" applyAlignment="1">
      <alignment horizontal="right" wrapText="1"/>
    </xf>
    <xf numFmtId="49" fontId="1" fillId="0" borderId="35" xfId="0" applyNumberFormat="1" applyFont="1" applyBorder="1" applyAlignment="1">
      <alignment horizontal="left" wrapText="1" indent="4"/>
    </xf>
    <xf numFmtId="49" fontId="1" fillId="0" borderId="36" xfId="0" applyNumberFormat="1" applyFont="1" applyBorder="1" applyAlignment="1">
      <alignment horizontal="left" wrapText="1" indent="4"/>
    </xf>
    <xf numFmtId="0" fontId="0" fillId="0" borderId="2" xfId="0" applyBorder="1"/>
    <xf numFmtId="49" fontId="1" fillId="0" borderId="29" xfId="0" applyNumberFormat="1" applyFont="1" applyBorder="1" applyAlignment="1">
      <alignment horizontal="left" wrapText="1" indent="4"/>
    </xf>
    <xf numFmtId="49" fontId="1" fillId="0" borderId="14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right"/>
    </xf>
    <xf numFmtId="164" fontId="1" fillId="4" borderId="14" xfId="0" applyNumberFormat="1" applyFont="1" applyFill="1" applyBorder="1" applyAlignment="1">
      <alignment horizontal="right"/>
    </xf>
    <xf numFmtId="164" fontId="1" fillId="4" borderId="29" xfId="0" applyNumberFormat="1" applyFont="1" applyFill="1" applyBorder="1" applyAlignment="1">
      <alignment horizontal="right"/>
    </xf>
    <xf numFmtId="164" fontId="1" fillId="6" borderId="29" xfId="0" applyNumberFormat="1" applyFont="1" applyFill="1" applyBorder="1" applyAlignment="1">
      <alignment horizontal="right"/>
    </xf>
    <xf numFmtId="49" fontId="1" fillId="3" borderId="27" xfId="0" applyNumberFormat="1" applyFont="1" applyFill="1" applyBorder="1" applyAlignment="1">
      <alignment horizontal="left" wrapText="1" indent="4"/>
    </xf>
    <xf numFmtId="49" fontId="1" fillId="7" borderId="27" xfId="0" applyNumberFormat="1" applyFont="1" applyFill="1" applyBorder="1" applyAlignment="1">
      <alignment horizontal="left" wrapText="1" indent="4"/>
    </xf>
    <xf numFmtId="49" fontId="1" fillId="7" borderId="28" xfId="0" applyNumberFormat="1" applyFont="1" applyFill="1" applyBorder="1" applyAlignment="1">
      <alignment horizontal="center"/>
    </xf>
    <xf numFmtId="49" fontId="1" fillId="7" borderId="14" xfId="0" applyNumberFormat="1" applyFont="1" applyFill="1" applyBorder="1" applyAlignment="1" applyProtection="1">
      <alignment horizontal="center"/>
      <protection locked="0"/>
    </xf>
    <xf numFmtId="164" fontId="1" fillId="7" borderId="14" xfId="0" applyNumberFormat="1" applyFont="1" applyFill="1" applyBorder="1" applyAlignment="1" applyProtection="1">
      <alignment horizontal="right"/>
      <protection locked="0"/>
    </xf>
    <xf numFmtId="164" fontId="1" fillId="8" borderId="14" xfId="0" applyNumberFormat="1" applyFont="1" applyFill="1" applyBorder="1" applyAlignment="1">
      <alignment horizontal="right"/>
    </xf>
    <xf numFmtId="164" fontId="1" fillId="9" borderId="29" xfId="0" applyNumberFormat="1" applyFont="1" applyFill="1" applyBorder="1" applyAlignment="1">
      <alignment horizontal="right"/>
    </xf>
    <xf numFmtId="0" fontId="0" fillId="7" borderId="7" xfId="0" applyFill="1" applyBorder="1"/>
    <xf numFmtId="0" fontId="0" fillId="7" borderId="0" xfId="0" applyFill="1"/>
    <xf numFmtId="0" fontId="1" fillId="0" borderId="27" xfId="0" applyFont="1" applyBorder="1" applyAlignment="1" applyProtection="1">
      <alignment horizontal="left" wrapText="1" indent="4"/>
      <protection locked="0"/>
    </xf>
    <xf numFmtId="164" fontId="1" fillId="6" borderId="31" xfId="0" applyNumberFormat="1" applyFont="1" applyFill="1" applyBorder="1" applyAlignment="1">
      <alignment horizontal="right"/>
    </xf>
    <xf numFmtId="0" fontId="0" fillId="0" borderId="32" xfId="0" applyBorder="1"/>
    <xf numFmtId="0" fontId="0" fillId="0" borderId="33" xfId="0" applyBorder="1"/>
    <xf numFmtId="0" fontId="0" fillId="0" borderId="1" xfId="0" applyBorder="1"/>
    <xf numFmtId="49" fontId="7" fillId="3" borderId="23" xfId="0" applyNumberFormat="1" applyFont="1" applyFill="1" applyBorder="1" applyAlignment="1">
      <alignment horizontal="left" wrapText="1"/>
    </xf>
    <xf numFmtId="164" fontId="1" fillId="0" borderId="14" xfId="0" applyNumberFormat="1" applyFont="1" applyBorder="1" applyAlignment="1" applyProtection="1">
      <alignment horizontal="right" wrapText="1"/>
      <protection locked="0"/>
    </xf>
    <xf numFmtId="164" fontId="1" fillId="3" borderId="14" xfId="0" applyNumberFormat="1" applyFont="1" applyFill="1" applyBorder="1" applyAlignment="1">
      <alignment horizontal="right" wrapText="1"/>
    </xf>
    <xf numFmtId="49" fontId="1" fillId="0" borderId="27" xfId="0" applyNumberFormat="1" applyFont="1" applyBorder="1" applyAlignment="1" applyProtection="1">
      <alignment horizontal="left" wrapText="1" indent="4"/>
      <protection locked="0"/>
    </xf>
    <xf numFmtId="164" fontId="1" fillId="5" borderId="14" xfId="0" applyNumberFormat="1" applyFont="1" applyFill="1" applyBorder="1" applyAlignment="1" applyProtection="1">
      <alignment horizontal="right" wrapText="1"/>
      <protection locked="0"/>
    </xf>
    <xf numFmtId="164" fontId="1" fillId="5" borderId="29" xfId="0" applyNumberFormat="1" applyFont="1" applyFill="1" applyBorder="1" applyAlignment="1" applyProtection="1">
      <alignment horizontal="right" wrapText="1"/>
      <protection locked="0"/>
    </xf>
    <xf numFmtId="49" fontId="9" fillId="3" borderId="27" xfId="0" applyNumberFormat="1" applyFont="1" applyFill="1" applyBorder="1" applyAlignment="1">
      <alignment horizontal="left" wrapText="1"/>
    </xf>
    <xf numFmtId="164" fontId="1" fillId="4" borderId="14" xfId="0" applyNumberFormat="1" applyFont="1" applyFill="1" applyBorder="1" applyAlignment="1">
      <alignment horizontal="right" wrapText="1"/>
    </xf>
    <xf numFmtId="164" fontId="1" fillId="4" borderId="29" xfId="0" applyNumberFormat="1" applyFont="1" applyFill="1" applyBorder="1" applyAlignment="1">
      <alignment horizontal="right" wrapText="1"/>
    </xf>
    <xf numFmtId="49" fontId="1" fillId="7" borderId="14" xfId="0" applyNumberFormat="1" applyFont="1" applyFill="1" applyBorder="1" applyAlignment="1">
      <alignment horizontal="center"/>
    </xf>
    <xf numFmtId="164" fontId="1" fillId="7" borderId="14" xfId="0" applyNumberFormat="1" applyFont="1" applyFill="1" applyBorder="1" applyAlignment="1" applyProtection="1">
      <alignment horizontal="right" wrapText="1"/>
      <protection locked="0"/>
    </xf>
    <xf numFmtId="164" fontId="1" fillId="9" borderId="29" xfId="0" applyNumberFormat="1" applyFont="1" applyFill="1" applyBorder="1" applyAlignment="1">
      <alignment horizontal="right" wrapText="1"/>
    </xf>
    <xf numFmtId="0" fontId="7" fillId="0" borderId="37" xfId="0" applyFont="1" applyBorder="1" applyAlignment="1" applyProtection="1">
      <alignment horizontal="left" wrapText="1"/>
      <protection locked="0"/>
    </xf>
    <xf numFmtId="164" fontId="1" fillId="0" borderId="3" xfId="0" applyNumberFormat="1" applyFont="1" applyBorder="1" applyAlignment="1" applyProtection="1">
      <alignment horizontal="right" wrapText="1"/>
      <protection locked="0"/>
    </xf>
    <xf numFmtId="0" fontId="1" fillId="0" borderId="1" xfId="0" applyFont="1" applyBorder="1" applyAlignment="1">
      <alignment horizontal="left" wrapText="1"/>
    </xf>
    <xf numFmtId="164" fontId="1" fillId="0" borderId="25" xfId="0" applyNumberFormat="1" applyFont="1" applyBorder="1" applyAlignment="1">
      <alignment horizontal="right" wrapText="1"/>
    </xf>
    <xf numFmtId="164" fontId="1" fillId="6" borderId="26" xfId="0" applyNumberFormat="1" applyFont="1" applyFill="1" applyBorder="1" applyAlignment="1">
      <alignment horizontal="right" wrapText="1"/>
    </xf>
    <xf numFmtId="164" fontId="1" fillId="7" borderId="14" xfId="0" applyNumberFormat="1" applyFont="1" applyFill="1" applyBorder="1" applyAlignment="1">
      <alignment horizontal="right" wrapText="1"/>
    </xf>
    <xf numFmtId="164" fontId="1" fillId="0" borderId="14" xfId="0" applyNumberFormat="1" applyFont="1" applyBorder="1" applyAlignment="1">
      <alignment horizontal="right" wrapText="1"/>
    </xf>
    <xf numFmtId="49" fontId="6" fillId="3" borderId="27" xfId="0" applyNumberFormat="1" applyFont="1" applyFill="1" applyBorder="1" applyAlignment="1">
      <alignment horizontal="left" wrapText="1"/>
    </xf>
    <xf numFmtId="49" fontId="1" fillId="3" borderId="30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164" fontId="1" fillId="0" borderId="3" xfId="0" applyNumberFormat="1" applyFont="1" applyBorder="1" applyAlignment="1">
      <alignment horizontal="right" wrapText="1"/>
    </xf>
    <xf numFmtId="49" fontId="9" fillId="3" borderId="27" xfId="0" applyNumberFormat="1" applyFont="1" applyFill="1" applyBorder="1" applyAlignment="1">
      <alignment horizontal="center" wrapText="1"/>
    </xf>
    <xf numFmtId="0" fontId="1" fillId="0" borderId="7" xfId="0" applyFont="1" applyBorder="1"/>
    <xf numFmtId="0" fontId="1" fillId="0" borderId="32" xfId="0" applyFont="1" applyBorder="1" applyAlignment="1">
      <alignment horizontal="left" wrapText="1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 indent="1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 indent="7"/>
    </xf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49" fontId="1" fillId="0" borderId="1" xfId="0" applyNumberFormat="1" applyFont="1" applyBorder="1" applyAlignment="1" applyProtection="1">
      <alignment horizontal="center"/>
      <protection locked="0"/>
    </xf>
    <xf numFmtId="49" fontId="1" fillId="0" borderId="1" xfId="0" applyNumberFormat="1" applyFont="1" applyBorder="1"/>
    <xf numFmtId="0" fontId="1" fillId="0" borderId="9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49" fontId="1" fillId="0" borderId="0" xfId="0" applyNumberFormat="1" applyFont="1" applyAlignment="1" applyProtection="1">
      <alignment horizontal="left" wrapText="1" inden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49" fontId="9" fillId="0" borderId="0" xfId="0" applyNumberFormat="1" applyFont="1" applyAlignment="1" applyProtection="1">
      <alignment horizontal="left" wrapText="1" indent="15"/>
      <protection locked="0"/>
    </xf>
    <xf numFmtId="49" fontId="1" fillId="0" borderId="0" xfId="0" applyNumberFormat="1" applyFont="1" applyAlignment="1" applyProtection="1">
      <alignment horizontal="left" wrapText="1" indent="15"/>
      <protection locked="0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left" wrapText="1"/>
      <protection locked="0"/>
    </xf>
    <xf numFmtId="49" fontId="1" fillId="0" borderId="10" xfId="0" applyNumberFormat="1" applyFont="1" applyBorder="1" applyAlignment="1" applyProtection="1">
      <alignment horizontal="left" wrapText="1"/>
      <protection locked="0"/>
    </xf>
    <xf numFmtId="0" fontId="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0" borderId="1" xfId="0" applyNumberFormat="1" applyFont="1" applyBorder="1" applyAlignment="1" applyProtection="1">
      <alignment horizontal="center" wrapText="1"/>
      <protection locked="0"/>
    </xf>
    <xf numFmtId="0" fontId="1" fillId="0" borderId="9" xfId="0" applyFont="1" applyBorder="1" applyAlignment="1">
      <alignment horizontal="center" vertical="top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right"/>
    </xf>
    <xf numFmtId="49" fontId="1" fillId="0" borderId="14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9" xfId="0" applyNumberFormat="1" applyFont="1" applyBorder="1" applyAlignment="1">
      <alignment horizontal="center" wrapText="1"/>
    </xf>
    <xf numFmtId="49" fontId="1" fillId="0" borderId="9" xfId="0" applyNumberFormat="1" applyFont="1" applyBorder="1" applyAlignment="1">
      <alignment horizontal="center"/>
    </xf>
    <xf numFmtId="49" fontId="1" fillId="0" borderId="15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0" fontId="10" fillId="0" borderId="0" xfId="0" applyFo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9"/>
  <sheetViews>
    <sheetView tabSelected="1" view="pageBreakPreview" topLeftCell="A127" zoomScale="60" zoomScaleNormal="100" workbookViewId="0">
      <selection activeCell="G214" sqref="G214"/>
    </sheetView>
  </sheetViews>
  <sheetFormatPr defaultRowHeight="15" x14ac:dyDescent="0.2"/>
  <cols>
    <col min="1" max="1" width="0.85546875" customWidth="1"/>
    <col min="2" max="2" width="55.7109375" customWidth="1"/>
    <col min="3" max="4" width="6.7109375" customWidth="1"/>
    <col min="5" max="7" width="23.7109375" customWidth="1"/>
    <col min="8" max="9" width="11.7109375" hidden="1" customWidth="1"/>
    <col min="10" max="10" width="9.140625" hidden="1" customWidth="1"/>
    <col min="11" max="11" width="35.7109375" hidden="1" customWidth="1"/>
  </cols>
  <sheetData>
    <row r="1" spans="2:11" ht="5.0999999999999996" customHeight="1" x14ac:dyDescent="0.2"/>
    <row r="2" spans="2:11" ht="9.9499999999999993" customHeight="1" x14ac:dyDescent="0.2">
      <c r="H2" s="1" t="s">
        <v>0</v>
      </c>
      <c r="I2" s="1" t="s">
        <v>1</v>
      </c>
    </row>
    <row r="3" spans="2:11" ht="9.9499999999999993" customHeight="1" x14ac:dyDescent="0.2">
      <c r="H3" s="1" t="s">
        <v>2</v>
      </c>
      <c r="I3" s="1" t="s">
        <v>3</v>
      </c>
    </row>
    <row r="4" spans="2:11" ht="15.75" customHeight="1" x14ac:dyDescent="0.2">
      <c r="B4" s="138" t="s">
        <v>4</v>
      </c>
      <c r="C4" s="138"/>
      <c r="D4" s="138"/>
      <c r="E4" s="138"/>
      <c r="F4" s="138"/>
      <c r="G4" s="139"/>
      <c r="H4" s="1" t="s">
        <v>5</v>
      </c>
      <c r="I4" s="1" t="s">
        <v>6</v>
      </c>
    </row>
    <row r="5" spans="2:11" ht="15" customHeight="1" x14ac:dyDescent="0.2">
      <c r="C5" s="2"/>
      <c r="D5" s="2"/>
      <c r="E5" s="2"/>
      <c r="F5" s="3"/>
      <c r="G5" s="4" t="s">
        <v>7</v>
      </c>
      <c r="H5" s="5" t="s">
        <v>8</v>
      </c>
      <c r="I5" s="1" t="s">
        <v>9</v>
      </c>
    </row>
    <row r="6" spans="2:11" ht="12.75" customHeight="1" x14ac:dyDescent="0.2">
      <c r="B6" s="6"/>
      <c r="C6" s="6"/>
      <c r="D6" s="6"/>
      <c r="E6" s="6"/>
      <c r="F6" s="7" t="s">
        <v>10</v>
      </c>
      <c r="G6" s="8" t="s">
        <v>11</v>
      </c>
      <c r="H6" s="9"/>
      <c r="I6" s="1" t="s">
        <v>12</v>
      </c>
    </row>
    <row r="7" spans="2:11" ht="12.75" customHeight="1" x14ac:dyDescent="0.2">
      <c r="B7" s="10" t="s">
        <v>13</v>
      </c>
      <c r="C7" s="151" t="s">
        <v>14</v>
      </c>
      <c r="D7" s="151"/>
      <c r="E7" s="151"/>
      <c r="F7" s="7" t="s">
        <v>15</v>
      </c>
      <c r="G7" s="12">
        <v>46023</v>
      </c>
      <c r="H7" s="9" t="s">
        <v>16</v>
      </c>
      <c r="I7" s="1" t="s">
        <v>17</v>
      </c>
    </row>
    <row r="8" spans="2:11" ht="12.75" customHeight="1" x14ac:dyDescent="0.2">
      <c r="B8" s="13" t="s">
        <v>18</v>
      </c>
      <c r="C8" s="14"/>
      <c r="D8" s="14"/>
      <c r="E8" s="14"/>
      <c r="F8" s="7"/>
      <c r="G8" s="15"/>
      <c r="H8" s="9"/>
      <c r="I8" s="1" t="s">
        <v>19</v>
      </c>
    </row>
    <row r="9" spans="2:11" ht="12.75" customHeight="1" x14ac:dyDescent="0.2">
      <c r="B9" s="16" t="s">
        <v>20</v>
      </c>
      <c r="C9" s="17"/>
      <c r="D9" s="17"/>
      <c r="E9" s="17"/>
      <c r="F9" s="7" t="s">
        <v>21</v>
      </c>
      <c r="G9" s="15" t="s">
        <v>22</v>
      </c>
      <c r="H9" s="9" t="s">
        <v>23</v>
      </c>
      <c r="I9" s="1" t="s">
        <v>24</v>
      </c>
    </row>
    <row r="10" spans="2:11" ht="12.75" customHeight="1" x14ac:dyDescent="0.2">
      <c r="B10" s="16" t="s">
        <v>25</v>
      </c>
      <c r="C10" s="17"/>
      <c r="D10" s="17"/>
      <c r="E10" s="17"/>
      <c r="F10" s="7" t="s">
        <v>26</v>
      </c>
      <c r="G10" s="15" t="s">
        <v>27</v>
      </c>
      <c r="H10" s="9"/>
      <c r="I10" s="1" t="s">
        <v>28</v>
      </c>
    </row>
    <row r="11" spans="2:11" ht="25.5" customHeight="1" x14ac:dyDescent="0.2">
      <c r="B11" s="16" t="s">
        <v>29</v>
      </c>
      <c r="C11" s="140" t="s">
        <v>354</v>
      </c>
      <c r="D11" s="140"/>
      <c r="E11" s="140"/>
      <c r="F11" s="7" t="s">
        <v>31</v>
      </c>
      <c r="G11" s="15" t="s">
        <v>0</v>
      </c>
      <c r="H11" s="9"/>
      <c r="I11" s="1" t="s">
        <v>32</v>
      </c>
      <c r="K11" s="18" t="s">
        <v>30</v>
      </c>
    </row>
    <row r="12" spans="2:11" ht="15" customHeight="1" x14ac:dyDescent="0.2">
      <c r="B12" s="13" t="s">
        <v>33</v>
      </c>
      <c r="C12" s="141" t="s">
        <v>34</v>
      </c>
      <c r="D12" s="141"/>
      <c r="E12" s="141"/>
      <c r="F12" s="19" t="s">
        <v>35</v>
      </c>
      <c r="G12" s="15" t="s">
        <v>36</v>
      </c>
      <c r="H12" s="9"/>
      <c r="I12" s="1" t="s">
        <v>37</v>
      </c>
    </row>
    <row r="13" spans="2:11" ht="12.75" customHeight="1" x14ac:dyDescent="0.2">
      <c r="B13" s="13" t="s">
        <v>38</v>
      </c>
      <c r="C13" s="20"/>
      <c r="D13" s="21"/>
      <c r="E13" s="22"/>
      <c r="F13" s="7"/>
      <c r="G13" s="23"/>
      <c r="H13" s="9"/>
      <c r="I13" s="1" t="s">
        <v>39</v>
      </c>
    </row>
    <row r="14" spans="2:11" ht="12.75" customHeight="1" x14ac:dyDescent="0.2">
      <c r="B14" s="13" t="s">
        <v>40</v>
      </c>
      <c r="C14" s="145"/>
      <c r="D14" s="145"/>
      <c r="E14" s="24"/>
      <c r="F14" s="7" t="s">
        <v>41</v>
      </c>
      <c r="G14" s="25">
        <v>383</v>
      </c>
      <c r="H14" s="9"/>
      <c r="I14" s="26" t="s">
        <v>42</v>
      </c>
    </row>
    <row r="15" spans="2:11" ht="18.75" customHeight="1" x14ac:dyDescent="0.2">
      <c r="B15" s="27"/>
      <c r="C15" s="27"/>
      <c r="D15" s="27"/>
      <c r="E15" s="27"/>
      <c r="F15" s="27"/>
      <c r="G15" s="28"/>
      <c r="H15" s="1"/>
      <c r="I15" s="26" t="s">
        <v>43</v>
      </c>
    </row>
    <row r="16" spans="2:11" ht="17.100000000000001" customHeight="1" x14ac:dyDescent="0.2">
      <c r="B16" s="133" t="s">
        <v>44</v>
      </c>
      <c r="C16" s="142" t="s">
        <v>45</v>
      </c>
      <c r="D16" s="142" t="s">
        <v>46</v>
      </c>
      <c r="E16" s="142" t="s">
        <v>47</v>
      </c>
      <c r="F16" s="153" t="s">
        <v>48</v>
      </c>
      <c r="G16" s="159" t="s">
        <v>49</v>
      </c>
      <c r="H16" s="1"/>
      <c r="I16" s="1"/>
    </row>
    <row r="17" spans="2:9" ht="17.100000000000001" customHeight="1" x14ac:dyDescent="0.2">
      <c r="B17" s="134"/>
      <c r="C17" s="143"/>
      <c r="D17" s="143"/>
      <c r="E17" s="143"/>
      <c r="F17" s="154"/>
      <c r="G17" s="160"/>
      <c r="H17" s="29"/>
      <c r="I17" s="1" t="s">
        <v>50</v>
      </c>
    </row>
    <row r="18" spans="2:9" ht="17.100000000000001" customHeight="1" x14ac:dyDescent="0.2">
      <c r="B18" s="135"/>
      <c r="C18" s="144"/>
      <c r="D18" s="144"/>
      <c r="E18" s="144"/>
      <c r="F18" s="155"/>
      <c r="G18" s="161"/>
      <c r="H18" s="29"/>
      <c r="I18" s="1" t="s">
        <v>51</v>
      </c>
    </row>
    <row r="19" spans="2:9" ht="12" customHeight="1" x14ac:dyDescent="0.2">
      <c r="B19" s="30">
        <v>1</v>
      </c>
      <c r="C19" s="31">
        <v>2</v>
      </c>
      <c r="D19" s="31">
        <v>3</v>
      </c>
      <c r="E19" s="31">
        <v>4</v>
      </c>
      <c r="F19" s="32" t="s">
        <v>2</v>
      </c>
      <c r="G19" s="33" t="s">
        <v>52</v>
      </c>
      <c r="H19" s="29"/>
      <c r="I19" s="1" t="s">
        <v>53</v>
      </c>
    </row>
    <row r="20" spans="2:9" ht="22.5" customHeight="1" x14ac:dyDescent="0.2">
      <c r="B20" s="34" t="s">
        <v>54</v>
      </c>
      <c r="C20" s="35" t="s">
        <v>55</v>
      </c>
      <c r="D20" s="36" t="s">
        <v>56</v>
      </c>
      <c r="E20" s="37">
        <f>E21+E24+E29+E33+E39+E49+E52+E56+E59</f>
        <v>586989239.35000002</v>
      </c>
      <c r="F20" s="37">
        <f>F21+F24+F29+F33+F39+F49+F52+F56+F59</f>
        <v>0</v>
      </c>
      <c r="G20" s="38">
        <f>G21+G24+G29+G33+G39+G49+G52+G56+G59</f>
        <v>586989239.35000002</v>
      </c>
      <c r="H20" s="39"/>
    </row>
    <row r="21" spans="2:9" ht="24" customHeight="1" x14ac:dyDescent="0.2">
      <c r="B21" s="40" t="s">
        <v>57</v>
      </c>
      <c r="C21" s="41" t="s">
        <v>58</v>
      </c>
      <c r="D21" s="42" t="s">
        <v>59</v>
      </c>
      <c r="E21" s="43">
        <f>SUM(E22:E23)</f>
        <v>273912763.50999999</v>
      </c>
      <c r="F21" s="43">
        <f>SUM(F22:F23)</f>
        <v>0</v>
      </c>
      <c r="G21" s="44">
        <f>SUM(G22:G23)</f>
        <v>273912763.50999999</v>
      </c>
      <c r="H21" s="39"/>
    </row>
    <row r="22" spans="2:9" ht="12" customHeight="1" x14ac:dyDescent="0.2">
      <c r="B22" s="45" t="s">
        <v>60</v>
      </c>
      <c r="C22" s="46" t="s">
        <v>58</v>
      </c>
      <c r="D22" s="47" t="s">
        <v>61</v>
      </c>
      <c r="E22" s="48">
        <v>273912763.50999999</v>
      </c>
      <c r="F22" s="49"/>
      <c r="G22" s="50">
        <f>E22+F22</f>
        <v>273912763.50999999</v>
      </c>
      <c r="H22" s="39"/>
    </row>
    <row r="23" spans="2:9" ht="12" hidden="1" customHeight="1" x14ac:dyDescent="0.2">
      <c r="B23" s="51"/>
      <c r="C23" s="52"/>
      <c r="D23" s="47"/>
      <c r="E23" s="48"/>
      <c r="F23" s="49"/>
      <c r="G23" s="50"/>
      <c r="H23" s="39"/>
    </row>
    <row r="24" spans="2:9" ht="24" customHeight="1" x14ac:dyDescent="0.2">
      <c r="B24" s="40" t="s">
        <v>62</v>
      </c>
      <c r="C24" s="41" t="s">
        <v>63</v>
      </c>
      <c r="D24" s="42" t="s">
        <v>64</v>
      </c>
      <c r="E24" s="43">
        <f>SUM(E25:E28)</f>
        <v>10125005.280000001</v>
      </c>
      <c r="F24" s="43">
        <f>SUM(F25:F28)</f>
        <v>0</v>
      </c>
      <c r="G24" s="44">
        <f>SUM(G25:G28)</f>
        <v>10125005.280000001</v>
      </c>
      <c r="H24" s="39"/>
    </row>
    <row r="25" spans="2:9" ht="11.25" customHeight="1" x14ac:dyDescent="0.2">
      <c r="B25" s="45" t="s">
        <v>65</v>
      </c>
      <c r="C25" s="46" t="s">
        <v>63</v>
      </c>
      <c r="D25" s="47" t="s">
        <v>66</v>
      </c>
      <c r="E25" s="48">
        <v>272815.65000000002</v>
      </c>
      <c r="F25" s="49"/>
      <c r="G25" s="50">
        <f>E25+F25</f>
        <v>272815.65000000002</v>
      </c>
      <c r="H25" s="39"/>
    </row>
    <row r="26" spans="2:9" ht="11.25" customHeight="1" x14ac:dyDescent="0.2">
      <c r="B26" s="45" t="s">
        <v>67</v>
      </c>
      <c r="C26" s="46" t="s">
        <v>63</v>
      </c>
      <c r="D26" s="47" t="s">
        <v>68</v>
      </c>
      <c r="E26" s="48">
        <v>6065424.2800000003</v>
      </c>
      <c r="F26" s="49"/>
      <c r="G26" s="50">
        <f>E26+F26</f>
        <v>6065424.2800000003</v>
      </c>
      <c r="H26" s="39"/>
    </row>
    <row r="27" spans="2:9" ht="11.25" customHeight="1" x14ac:dyDescent="0.2">
      <c r="B27" s="45" t="s">
        <v>69</v>
      </c>
      <c r="C27" s="46" t="s">
        <v>63</v>
      </c>
      <c r="D27" s="47" t="s">
        <v>70</v>
      </c>
      <c r="E27" s="48">
        <v>3786765.35</v>
      </c>
      <c r="F27" s="49"/>
      <c r="G27" s="50">
        <f>E27+F27</f>
        <v>3786765.35</v>
      </c>
      <c r="H27" s="39"/>
    </row>
    <row r="28" spans="2:9" ht="12" hidden="1" customHeight="1" x14ac:dyDescent="0.2">
      <c r="B28" s="51"/>
      <c r="C28" s="52"/>
      <c r="D28" s="47"/>
      <c r="E28" s="48"/>
      <c r="F28" s="49"/>
      <c r="G28" s="50"/>
      <c r="H28" s="39"/>
    </row>
    <row r="29" spans="2:9" ht="36" customHeight="1" x14ac:dyDescent="0.2">
      <c r="B29" s="40" t="s">
        <v>71</v>
      </c>
      <c r="C29" s="41" t="s">
        <v>72</v>
      </c>
      <c r="D29" s="42" t="s">
        <v>73</v>
      </c>
      <c r="E29" s="43">
        <f>SUM(E30:E32)</f>
        <v>768573</v>
      </c>
      <c r="F29" s="43">
        <f>SUM(F30:F32)</f>
        <v>0</v>
      </c>
      <c r="G29" s="44">
        <f>SUM(G30:G32)</f>
        <v>768573</v>
      </c>
      <c r="H29" s="39"/>
    </row>
    <row r="30" spans="2:9" ht="11.25" customHeight="1" x14ac:dyDescent="0.2">
      <c r="B30" s="45" t="s">
        <v>74</v>
      </c>
      <c r="C30" s="46" t="s">
        <v>72</v>
      </c>
      <c r="D30" s="47" t="s">
        <v>75</v>
      </c>
      <c r="E30" s="48">
        <v>755073</v>
      </c>
      <c r="F30" s="49"/>
      <c r="G30" s="50">
        <f>E30+F30</f>
        <v>755073</v>
      </c>
      <c r="H30" s="39"/>
    </row>
    <row r="31" spans="2:9" ht="11.25" customHeight="1" x14ac:dyDescent="0.2">
      <c r="B31" s="45" t="s">
        <v>76</v>
      </c>
      <c r="C31" s="46" t="s">
        <v>72</v>
      </c>
      <c r="D31" s="47" t="s">
        <v>77</v>
      </c>
      <c r="E31" s="48">
        <v>13500</v>
      </c>
      <c r="F31" s="49"/>
      <c r="G31" s="50">
        <f>E31+F31</f>
        <v>13500</v>
      </c>
      <c r="H31" s="39"/>
    </row>
    <row r="32" spans="2:9" ht="12" hidden="1" customHeight="1" x14ac:dyDescent="0.2">
      <c r="B32" s="51"/>
      <c r="C32" s="52"/>
      <c r="D32" s="47"/>
      <c r="E32" s="48"/>
      <c r="F32" s="49"/>
      <c r="G32" s="50"/>
      <c r="H32" s="39"/>
    </row>
    <row r="33" spans="2:9" ht="24" customHeight="1" x14ac:dyDescent="0.2">
      <c r="B33" s="40" t="s">
        <v>78</v>
      </c>
      <c r="C33" s="41" t="s">
        <v>79</v>
      </c>
      <c r="D33" s="42" t="s">
        <v>80</v>
      </c>
      <c r="E33" s="43">
        <f>SUM(E34:E38)</f>
        <v>4924820.4499999993</v>
      </c>
      <c r="F33" s="43">
        <f>SUM(F34:F38)</f>
        <v>0</v>
      </c>
      <c r="G33" s="44">
        <f>SUM(G34:G38)</f>
        <v>4924820.4499999993</v>
      </c>
      <c r="H33" s="39"/>
    </row>
    <row r="34" spans="2:9" ht="11.25" customHeight="1" x14ac:dyDescent="0.2">
      <c r="B34" s="45" t="s">
        <v>81</v>
      </c>
      <c r="C34" s="46" t="s">
        <v>79</v>
      </c>
      <c r="D34" s="47" t="s">
        <v>82</v>
      </c>
      <c r="E34" s="48">
        <v>183585.1</v>
      </c>
      <c r="F34" s="49"/>
      <c r="G34" s="50">
        <f>E34+F34</f>
        <v>183585.1</v>
      </c>
      <c r="H34" s="39"/>
    </row>
    <row r="35" spans="2:9" ht="11.25" customHeight="1" x14ac:dyDescent="0.2">
      <c r="B35" s="45" t="s">
        <v>83</v>
      </c>
      <c r="C35" s="46" t="s">
        <v>79</v>
      </c>
      <c r="D35" s="47" t="s">
        <v>84</v>
      </c>
      <c r="E35" s="48">
        <v>373600</v>
      </c>
      <c r="F35" s="49"/>
      <c r="G35" s="50">
        <f>E35+F35</f>
        <v>373600</v>
      </c>
      <c r="H35" s="39"/>
    </row>
    <row r="36" spans="2:9" ht="11.25" customHeight="1" x14ac:dyDescent="0.2">
      <c r="B36" s="45" t="s">
        <v>85</v>
      </c>
      <c r="C36" s="46" t="s">
        <v>79</v>
      </c>
      <c r="D36" s="47" t="s">
        <v>86</v>
      </c>
      <c r="E36" s="48">
        <v>79000</v>
      </c>
      <c r="F36" s="49"/>
      <c r="G36" s="50">
        <f>E36+F36</f>
        <v>79000</v>
      </c>
      <c r="H36" s="39"/>
    </row>
    <row r="37" spans="2:9" ht="11.25" customHeight="1" x14ac:dyDescent="0.2">
      <c r="B37" s="45" t="s">
        <v>87</v>
      </c>
      <c r="C37" s="46" t="s">
        <v>79</v>
      </c>
      <c r="D37" s="47" t="s">
        <v>88</v>
      </c>
      <c r="E37" s="48">
        <v>4288635.3499999996</v>
      </c>
      <c r="F37" s="49"/>
      <c r="G37" s="50">
        <f>E37+F37</f>
        <v>4288635.3499999996</v>
      </c>
      <c r="H37" s="39"/>
    </row>
    <row r="38" spans="2:9" ht="12" hidden="1" customHeight="1" x14ac:dyDescent="0.2">
      <c r="B38" s="51"/>
      <c r="C38" s="52"/>
      <c r="D38" s="47"/>
      <c r="E38" s="48"/>
      <c r="F38" s="49"/>
      <c r="G38" s="50"/>
      <c r="H38" s="39"/>
    </row>
    <row r="39" spans="2:9" ht="24" customHeight="1" x14ac:dyDescent="0.2">
      <c r="B39" s="40" t="s">
        <v>89</v>
      </c>
      <c r="C39" s="41" t="s">
        <v>90</v>
      </c>
      <c r="D39" s="42" t="s">
        <v>91</v>
      </c>
      <c r="E39" s="53">
        <f>SUM(E40:E42)</f>
        <v>191909869.28</v>
      </c>
      <c r="F39" s="53">
        <f>SUM(F40:F42)</f>
        <v>0</v>
      </c>
      <c r="G39" s="54">
        <f>SUM(G40:G42)</f>
        <v>191909869.28</v>
      </c>
      <c r="H39" s="39"/>
    </row>
    <row r="40" spans="2:9" ht="11.25" customHeight="1" x14ac:dyDescent="0.2">
      <c r="B40" s="45" t="s">
        <v>92</v>
      </c>
      <c r="C40" s="46" t="s">
        <v>90</v>
      </c>
      <c r="D40" s="47" t="s">
        <v>93</v>
      </c>
      <c r="E40" s="48">
        <v>191909719.28</v>
      </c>
      <c r="F40" s="49"/>
      <c r="G40" s="50">
        <f>E40+F40</f>
        <v>191909719.28</v>
      </c>
      <c r="H40" s="39"/>
    </row>
    <row r="41" spans="2:9" ht="11.25" customHeight="1" x14ac:dyDescent="0.2">
      <c r="B41" s="45" t="s">
        <v>94</v>
      </c>
      <c r="C41" s="46" t="s">
        <v>90</v>
      </c>
      <c r="D41" s="47" t="s">
        <v>95</v>
      </c>
      <c r="E41" s="48">
        <v>150</v>
      </c>
      <c r="F41" s="49"/>
      <c r="G41" s="50">
        <f>E41+F41</f>
        <v>150</v>
      </c>
      <c r="H41" s="39"/>
    </row>
    <row r="42" spans="2:9" ht="0.75" customHeight="1" x14ac:dyDescent="0.2">
      <c r="B42" s="55"/>
      <c r="C42" s="56"/>
      <c r="D42" s="57"/>
      <c r="E42" s="58"/>
      <c r="F42" s="59"/>
      <c r="G42" s="60"/>
      <c r="H42" s="39"/>
    </row>
    <row r="43" spans="2:9" ht="12.75" customHeight="1" x14ac:dyDescent="0.2">
      <c r="B43" s="61"/>
      <c r="C43" s="62"/>
      <c r="D43" s="62"/>
      <c r="E43" s="63"/>
      <c r="F43" s="63"/>
      <c r="G43" s="63"/>
      <c r="I43" s="26" t="s">
        <v>96</v>
      </c>
    </row>
    <row r="44" spans="2:9" ht="14.1" customHeight="1" x14ac:dyDescent="0.2">
      <c r="B44" s="64"/>
      <c r="C44" s="65"/>
      <c r="D44" s="65"/>
      <c r="E44" s="11"/>
      <c r="F44" s="152" t="s">
        <v>97</v>
      </c>
      <c r="G44" s="152"/>
      <c r="I44" s="26" t="s">
        <v>98</v>
      </c>
    </row>
    <row r="45" spans="2:9" ht="17.100000000000001" customHeight="1" x14ac:dyDescent="0.2">
      <c r="B45" s="133" t="s">
        <v>44</v>
      </c>
      <c r="C45" s="142" t="s">
        <v>45</v>
      </c>
      <c r="D45" s="142" t="s">
        <v>46</v>
      </c>
      <c r="E45" s="142" t="s">
        <v>47</v>
      </c>
      <c r="F45" s="153" t="s">
        <v>48</v>
      </c>
      <c r="G45" s="159" t="s">
        <v>49</v>
      </c>
    </row>
    <row r="46" spans="2:9" ht="17.100000000000001" customHeight="1" x14ac:dyDescent="0.2">
      <c r="B46" s="134"/>
      <c r="C46" s="143"/>
      <c r="D46" s="143"/>
      <c r="E46" s="143"/>
      <c r="F46" s="154"/>
      <c r="G46" s="160"/>
    </row>
    <row r="47" spans="2:9" ht="17.100000000000001" customHeight="1" x14ac:dyDescent="0.2">
      <c r="B47" s="135"/>
      <c r="C47" s="144"/>
      <c r="D47" s="144"/>
      <c r="E47" s="144"/>
      <c r="F47" s="155"/>
      <c r="G47" s="161"/>
    </row>
    <row r="48" spans="2:9" ht="12" customHeight="1" x14ac:dyDescent="0.2">
      <c r="B48" s="66">
        <v>1</v>
      </c>
      <c r="C48" s="31">
        <v>2</v>
      </c>
      <c r="D48" s="31">
        <v>3</v>
      </c>
      <c r="E48" s="31">
        <v>4</v>
      </c>
      <c r="F48" s="32" t="s">
        <v>2</v>
      </c>
      <c r="G48" s="33" t="s">
        <v>52</v>
      </c>
    </row>
    <row r="49" spans="1:8" ht="36" customHeight="1" x14ac:dyDescent="0.2">
      <c r="B49" s="40" t="s">
        <v>99</v>
      </c>
      <c r="C49" s="35" t="s">
        <v>100</v>
      </c>
      <c r="D49" s="36" t="s">
        <v>101</v>
      </c>
      <c r="E49" s="67">
        <f>SUM(E50:E51)</f>
        <v>58573934.450000003</v>
      </c>
      <c r="F49" s="67">
        <f>SUM(F50:F51)</f>
        <v>0</v>
      </c>
      <c r="G49" s="68">
        <f>SUM(G50:G51)</f>
        <v>58573934.450000003</v>
      </c>
      <c r="H49" s="39"/>
    </row>
    <row r="50" spans="1:8" ht="11.25" customHeight="1" x14ac:dyDescent="0.2">
      <c r="B50" s="45" t="s">
        <v>102</v>
      </c>
      <c r="C50" s="46" t="s">
        <v>100</v>
      </c>
      <c r="D50" s="47" t="s">
        <v>103</v>
      </c>
      <c r="E50" s="48">
        <v>58573934.450000003</v>
      </c>
      <c r="F50" s="49"/>
      <c r="G50" s="50">
        <f>E50+F50</f>
        <v>58573934.450000003</v>
      </c>
      <c r="H50" s="39"/>
    </row>
    <row r="51" spans="1:8" ht="12" hidden="1" customHeight="1" x14ac:dyDescent="0.2">
      <c r="B51" s="51"/>
      <c r="C51" s="52"/>
      <c r="D51" s="47"/>
      <c r="E51" s="48"/>
      <c r="F51" s="48"/>
      <c r="G51" s="50"/>
      <c r="H51" s="39"/>
    </row>
    <row r="52" spans="1:8" ht="24" customHeight="1" x14ac:dyDescent="0.2">
      <c r="B52" s="40" t="s">
        <v>104</v>
      </c>
      <c r="C52" s="41" t="s">
        <v>105</v>
      </c>
      <c r="D52" s="42" t="s">
        <v>106</v>
      </c>
      <c r="E52" s="53">
        <f>SUM(E53:E55)</f>
        <v>-19193630.460000005</v>
      </c>
      <c r="F52" s="53">
        <f>SUM(F53:F55)</f>
        <v>0</v>
      </c>
      <c r="G52" s="54">
        <f>SUM(G53:G55)</f>
        <v>-19193630.460000005</v>
      </c>
      <c r="H52" s="39"/>
    </row>
    <row r="53" spans="1:8" ht="11.25" customHeight="1" x14ac:dyDescent="0.2">
      <c r="B53" s="45" t="s">
        <v>107</v>
      </c>
      <c r="C53" s="46" t="s">
        <v>105</v>
      </c>
      <c r="D53" s="47" t="s">
        <v>108</v>
      </c>
      <c r="E53" s="48">
        <v>-50826796.200000003</v>
      </c>
      <c r="F53" s="49"/>
      <c r="G53" s="50">
        <f>E53+F53</f>
        <v>-50826796.200000003</v>
      </c>
      <c r="H53" s="39"/>
    </row>
    <row r="54" spans="1:8" ht="11.25" customHeight="1" x14ac:dyDescent="0.2">
      <c r="B54" s="45" t="s">
        <v>109</v>
      </c>
      <c r="C54" s="46" t="s">
        <v>105</v>
      </c>
      <c r="D54" s="47" t="s">
        <v>110</v>
      </c>
      <c r="E54" s="48">
        <v>31633165.739999998</v>
      </c>
      <c r="F54" s="49"/>
      <c r="G54" s="50">
        <f>E54+F54</f>
        <v>31633165.739999998</v>
      </c>
      <c r="H54" s="39"/>
    </row>
    <row r="55" spans="1:8" ht="12" hidden="1" customHeight="1" x14ac:dyDescent="0.2">
      <c r="B55" s="51"/>
      <c r="C55" s="52"/>
      <c r="D55" s="47"/>
      <c r="E55" s="48"/>
      <c r="F55" s="48"/>
      <c r="G55" s="50"/>
      <c r="H55" s="39"/>
    </row>
    <row r="56" spans="1:8" ht="24" customHeight="1" x14ac:dyDescent="0.2">
      <c r="B56" s="40" t="s">
        <v>111</v>
      </c>
      <c r="C56" s="41" t="s">
        <v>56</v>
      </c>
      <c r="D56" s="42" t="s">
        <v>112</v>
      </c>
      <c r="E56" s="43">
        <f>SUM(E57:E58)</f>
        <v>438275.13</v>
      </c>
      <c r="F56" s="43">
        <f>SUM(F57:F58)</f>
        <v>0</v>
      </c>
      <c r="G56" s="44">
        <f>SUM(G57:G58)</f>
        <v>438275.13</v>
      </c>
      <c r="H56" s="39"/>
    </row>
    <row r="57" spans="1:8" ht="11.25" customHeight="1" x14ac:dyDescent="0.2">
      <c r="B57" s="45" t="s">
        <v>113</v>
      </c>
      <c r="C57" s="46" t="s">
        <v>56</v>
      </c>
      <c r="D57" s="47" t="s">
        <v>114</v>
      </c>
      <c r="E57" s="48">
        <v>438275.13</v>
      </c>
      <c r="F57" s="49"/>
      <c r="G57" s="50">
        <f>E57+F57</f>
        <v>438275.13</v>
      </c>
      <c r="H57" s="39"/>
    </row>
    <row r="58" spans="1:8" ht="12" hidden="1" customHeight="1" x14ac:dyDescent="0.2">
      <c r="B58" s="51"/>
      <c r="C58" s="52"/>
      <c r="D58" s="47"/>
      <c r="E58" s="48"/>
      <c r="F58" s="48"/>
      <c r="G58" s="50"/>
      <c r="H58" s="39"/>
    </row>
    <row r="59" spans="1:8" ht="36" customHeight="1" x14ac:dyDescent="0.2">
      <c r="B59" s="40" t="s">
        <v>115</v>
      </c>
      <c r="C59" s="41" t="s">
        <v>59</v>
      </c>
      <c r="D59" s="42" t="s">
        <v>116</v>
      </c>
      <c r="E59" s="43">
        <f>SUM(E60:E63)</f>
        <v>65529628.710000001</v>
      </c>
      <c r="F59" s="43">
        <f>SUM(F60:F63)</f>
        <v>0</v>
      </c>
      <c r="G59" s="44">
        <f>SUM(G60:G63)</f>
        <v>65529628.710000001</v>
      </c>
      <c r="H59" s="39"/>
    </row>
    <row r="60" spans="1:8" ht="11.25" customHeight="1" x14ac:dyDescent="0.2">
      <c r="B60" s="69" t="s">
        <v>117</v>
      </c>
      <c r="C60" s="46" t="s">
        <v>59</v>
      </c>
      <c r="D60" s="47" t="s">
        <v>118</v>
      </c>
      <c r="E60" s="48">
        <v>85056</v>
      </c>
      <c r="F60" s="49"/>
      <c r="G60" s="50">
        <f>E60+F60</f>
        <v>85056</v>
      </c>
      <c r="H60" s="39"/>
    </row>
    <row r="61" spans="1:8" ht="11.25" customHeight="1" x14ac:dyDescent="0.2">
      <c r="B61" s="70" t="s">
        <v>119</v>
      </c>
      <c r="C61" s="46" t="s">
        <v>59</v>
      </c>
      <c r="D61" s="47" t="s">
        <v>120</v>
      </c>
      <c r="E61" s="48">
        <v>1658119.58</v>
      </c>
      <c r="F61" s="49"/>
      <c r="G61" s="50">
        <f>E61+F61</f>
        <v>1658119.58</v>
      </c>
      <c r="H61" s="39"/>
    </row>
    <row r="62" spans="1:8" ht="11.25" customHeight="1" x14ac:dyDescent="0.2">
      <c r="B62" s="70" t="s">
        <v>121</v>
      </c>
      <c r="C62" s="46" t="s">
        <v>59</v>
      </c>
      <c r="D62" s="47" t="s">
        <v>122</v>
      </c>
      <c r="E62" s="48">
        <v>63786453.130000003</v>
      </c>
      <c r="F62" s="49"/>
      <c r="G62" s="50">
        <f>E62+F62</f>
        <v>63786453.130000003</v>
      </c>
      <c r="H62" s="39"/>
    </row>
    <row r="63" spans="1:8" ht="11.25" hidden="1" customHeight="1" x14ac:dyDescent="0.2">
      <c r="A63" s="71"/>
      <c r="B63" s="72"/>
      <c r="C63" s="46"/>
      <c r="D63" s="73"/>
      <c r="E63" s="48"/>
      <c r="F63" s="74"/>
      <c r="G63" s="50"/>
      <c r="H63" s="39"/>
    </row>
    <row r="64" spans="1:8" ht="22.5" customHeight="1" x14ac:dyDescent="0.2">
      <c r="B64" s="34" t="s">
        <v>123</v>
      </c>
      <c r="C64" s="41" t="s">
        <v>91</v>
      </c>
      <c r="D64" s="42" t="s">
        <v>124</v>
      </c>
      <c r="E64" s="75">
        <f>E65+E70+E79+E82+E87+E91+E100+E104+E107</f>
        <v>456803140.49999994</v>
      </c>
      <c r="F64" s="75">
        <f>F65+F70+F79+F82+F87+F91+F100+F104+F107</f>
        <v>0</v>
      </c>
      <c r="G64" s="76">
        <f>G65+G70+G79+G82+G87+G91+G100+G104+G107</f>
        <v>456803140.49999994</v>
      </c>
      <c r="H64" s="39"/>
    </row>
    <row r="65" spans="2:8" ht="24" customHeight="1" x14ac:dyDescent="0.2">
      <c r="B65" s="40" t="s">
        <v>125</v>
      </c>
      <c r="C65" s="41" t="s">
        <v>101</v>
      </c>
      <c r="D65" s="42" t="s">
        <v>126</v>
      </c>
      <c r="E65" s="53">
        <f>SUM(E66:E69)</f>
        <v>52639921.350000001</v>
      </c>
      <c r="F65" s="53">
        <f>SUM(F66:F69)</f>
        <v>0</v>
      </c>
      <c r="G65" s="54">
        <f>SUM(G66:G69)</f>
        <v>52639921.350000001</v>
      </c>
      <c r="H65" s="39"/>
    </row>
    <row r="66" spans="2:8" ht="11.25" customHeight="1" x14ac:dyDescent="0.2">
      <c r="B66" s="45" t="s">
        <v>127</v>
      </c>
      <c r="C66" s="46" t="s">
        <v>101</v>
      </c>
      <c r="D66" s="47" t="s">
        <v>128</v>
      </c>
      <c r="E66" s="48">
        <v>40469349.210000001</v>
      </c>
      <c r="F66" s="49"/>
      <c r="G66" s="77">
        <f>E66+F66</f>
        <v>40469349.210000001</v>
      </c>
      <c r="H66" s="39"/>
    </row>
    <row r="67" spans="2:8" ht="11.25" customHeight="1" x14ac:dyDescent="0.2">
      <c r="B67" s="45" t="s">
        <v>129</v>
      </c>
      <c r="C67" s="46" t="s">
        <v>101</v>
      </c>
      <c r="D67" s="47" t="s">
        <v>130</v>
      </c>
      <c r="E67" s="48">
        <v>8400</v>
      </c>
      <c r="F67" s="49"/>
      <c r="G67" s="77">
        <f>E67+F67</f>
        <v>8400</v>
      </c>
      <c r="H67" s="39"/>
    </row>
    <row r="68" spans="2:8" ht="11.25" customHeight="1" x14ac:dyDescent="0.2">
      <c r="B68" s="45" t="s">
        <v>131</v>
      </c>
      <c r="C68" s="46" t="s">
        <v>101</v>
      </c>
      <c r="D68" s="47" t="s">
        <v>132</v>
      </c>
      <c r="E68" s="48">
        <v>12162172.140000001</v>
      </c>
      <c r="F68" s="49"/>
      <c r="G68" s="77">
        <f>E68+F68</f>
        <v>12162172.140000001</v>
      </c>
      <c r="H68" s="39"/>
    </row>
    <row r="69" spans="2:8" ht="12" hidden="1" customHeight="1" x14ac:dyDescent="0.2">
      <c r="B69" s="45"/>
      <c r="C69" s="46"/>
      <c r="D69" s="73"/>
      <c r="E69" s="48"/>
      <c r="F69" s="74"/>
      <c r="G69" s="77"/>
      <c r="H69" s="39"/>
    </row>
    <row r="70" spans="2:8" ht="24" customHeight="1" x14ac:dyDescent="0.2">
      <c r="B70" s="40" t="s">
        <v>133</v>
      </c>
      <c r="C70" s="41" t="s">
        <v>106</v>
      </c>
      <c r="D70" s="42" t="s">
        <v>134</v>
      </c>
      <c r="E70" s="53">
        <f>SUM(E71:E78)</f>
        <v>279340775.68999994</v>
      </c>
      <c r="F70" s="53">
        <f>SUM(F71:F78)</f>
        <v>0</v>
      </c>
      <c r="G70" s="54">
        <f>SUM(G71:G78)</f>
        <v>279340775.68999994</v>
      </c>
      <c r="H70" s="39"/>
    </row>
    <row r="71" spans="2:8" ht="12" customHeight="1" x14ac:dyDescent="0.2">
      <c r="B71" s="45" t="s">
        <v>135</v>
      </c>
      <c r="C71" s="46" t="s">
        <v>106</v>
      </c>
      <c r="D71" s="47" t="s">
        <v>136</v>
      </c>
      <c r="E71" s="48">
        <v>700663.86</v>
      </c>
      <c r="F71" s="49"/>
      <c r="G71" s="77">
        <f t="shared" ref="G71:G77" si="0">E71+F71</f>
        <v>700663.86</v>
      </c>
      <c r="H71" s="39"/>
    </row>
    <row r="72" spans="2:8" ht="12" customHeight="1" x14ac:dyDescent="0.2">
      <c r="B72" s="45" t="s">
        <v>137</v>
      </c>
      <c r="C72" s="46" t="s">
        <v>106</v>
      </c>
      <c r="D72" s="47" t="s">
        <v>138</v>
      </c>
      <c r="E72" s="48">
        <v>20335020.199999999</v>
      </c>
      <c r="F72" s="49"/>
      <c r="G72" s="77">
        <f t="shared" si="0"/>
        <v>20335020.199999999</v>
      </c>
      <c r="H72" s="39"/>
    </row>
    <row r="73" spans="2:8" ht="12" customHeight="1" x14ac:dyDescent="0.2">
      <c r="B73" s="45" t="s">
        <v>139</v>
      </c>
      <c r="C73" s="46" t="s">
        <v>106</v>
      </c>
      <c r="D73" s="47" t="s">
        <v>140</v>
      </c>
      <c r="E73" s="48">
        <v>49959230.079999998</v>
      </c>
      <c r="F73" s="49"/>
      <c r="G73" s="77">
        <f t="shared" si="0"/>
        <v>49959230.079999998</v>
      </c>
      <c r="H73" s="39"/>
    </row>
    <row r="74" spans="2:8" ht="12" customHeight="1" x14ac:dyDescent="0.2">
      <c r="B74" s="45" t="s">
        <v>141</v>
      </c>
      <c r="C74" s="46" t="s">
        <v>106</v>
      </c>
      <c r="D74" s="47" t="s">
        <v>142</v>
      </c>
      <c r="E74" s="48">
        <v>985126</v>
      </c>
      <c r="F74" s="49"/>
      <c r="G74" s="77">
        <f t="shared" si="0"/>
        <v>985126</v>
      </c>
      <c r="H74" s="39"/>
    </row>
    <row r="75" spans="2:8" ht="12" customHeight="1" x14ac:dyDescent="0.2">
      <c r="B75" s="45" t="s">
        <v>143</v>
      </c>
      <c r="C75" s="46" t="s">
        <v>106</v>
      </c>
      <c r="D75" s="47" t="s">
        <v>144</v>
      </c>
      <c r="E75" s="48">
        <v>187672419.31999999</v>
      </c>
      <c r="F75" s="49"/>
      <c r="G75" s="77">
        <f t="shared" si="0"/>
        <v>187672419.31999999</v>
      </c>
      <c r="H75" s="39"/>
    </row>
    <row r="76" spans="2:8" ht="12" customHeight="1" x14ac:dyDescent="0.2">
      <c r="B76" s="45" t="s">
        <v>145</v>
      </c>
      <c r="C76" s="46" t="s">
        <v>106</v>
      </c>
      <c r="D76" s="47" t="s">
        <v>146</v>
      </c>
      <c r="E76" s="48">
        <v>19620835.890000001</v>
      </c>
      <c r="F76" s="49"/>
      <c r="G76" s="77">
        <f t="shared" si="0"/>
        <v>19620835.890000001</v>
      </c>
      <c r="H76" s="39"/>
    </row>
    <row r="77" spans="2:8" ht="12" customHeight="1" x14ac:dyDescent="0.2">
      <c r="B77" s="45" t="s">
        <v>147</v>
      </c>
      <c r="C77" s="46" t="s">
        <v>106</v>
      </c>
      <c r="D77" s="47" t="s">
        <v>148</v>
      </c>
      <c r="E77" s="48">
        <v>67480.34</v>
      </c>
      <c r="F77" s="49"/>
      <c r="G77" s="77">
        <f t="shared" si="0"/>
        <v>67480.34</v>
      </c>
      <c r="H77" s="39"/>
    </row>
    <row r="78" spans="2:8" ht="12" hidden="1" customHeight="1" x14ac:dyDescent="0.2">
      <c r="B78" s="45"/>
      <c r="C78" s="41"/>
      <c r="D78" s="42"/>
      <c r="E78" s="48"/>
      <c r="F78" s="48"/>
      <c r="G78" s="77"/>
      <c r="H78" s="39"/>
    </row>
    <row r="79" spans="2:8" ht="24" customHeight="1" x14ac:dyDescent="0.2">
      <c r="B79" s="40" t="s">
        <v>149</v>
      </c>
      <c r="C79" s="41" t="s">
        <v>116</v>
      </c>
      <c r="D79" s="42" t="s">
        <v>150</v>
      </c>
      <c r="E79" s="53">
        <f>SUM(E80:E81)</f>
        <v>52844.38</v>
      </c>
      <c r="F79" s="53">
        <f>SUM(F80:F81)</f>
        <v>0</v>
      </c>
      <c r="G79" s="54">
        <f>SUM(G80:G81)</f>
        <v>52844.38</v>
      </c>
      <c r="H79" s="39"/>
    </row>
    <row r="80" spans="2:8" ht="12" customHeight="1" x14ac:dyDescent="0.2">
      <c r="B80" s="45" t="s">
        <v>151</v>
      </c>
      <c r="C80" s="46" t="s">
        <v>116</v>
      </c>
      <c r="D80" s="47" t="s">
        <v>152</v>
      </c>
      <c r="E80" s="48">
        <v>52844.38</v>
      </c>
      <c r="F80" s="49"/>
      <c r="G80" s="77">
        <f>E80+F80</f>
        <v>52844.38</v>
      </c>
      <c r="H80" s="39"/>
    </row>
    <row r="81" spans="2:9" ht="12" hidden="1" customHeight="1" x14ac:dyDescent="0.2">
      <c r="B81" s="45"/>
      <c r="C81" s="41"/>
      <c r="D81" s="42"/>
      <c r="E81" s="48"/>
      <c r="F81" s="48"/>
      <c r="G81" s="77"/>
      <c r="H81" s="39"/>
    </row>
    <row r="82" spans="2:9" ht="36" customHeight="1" x14ac:dyDescent="0.2">
      <c r="B82" s="40" t="s">
        <v>153</v>
      </c>
      <c r="C82" s="41" t="s">
        <v>126</v>
      </c>
      <c r="D82" s="42" t="s">
        <v>154</v>
      </c>
      <c r="E82" s="53">
        <f>SUM(E83:E86)</f>
        <v>72895744.409999996</v>
      </c>
      <c r="F82" s="53">
        <f>SUM(F83:F86)</f>
        <v>0</v>
      </c>
      <c r="G82" s="54">
        <f>SUM(G83:G86)</f>
        <v>72895744.409999996</v>
      </c>
      <c r="H82" s="39"/>
    </row>
    <row r="83" spans="2:9" ht="11.25" customHeight="1" x14ac:dyDescent="0.2">
      <c r="B83" s="45" t="s">
        <v>155</v>
      </c>
      <c r="C83" s="46" t="s">
        <v>126</v>
      </c>
      <c r="D83" s="47" t="s">
        <v>156</v>
      </c>
      <c r="E83" s="48">
        <v>52291360</v>
      </c>
      <c r="F83" s="49"/>
      <c r="G83" s="77">
        <f>E83+F83</f>
        <v>52291360</v>
      </c>
      <c r="H83" s="39"/>
    </row>
    <row r="84" spans="2:9" ht="11.25" customHeight="1" x14ac:dyDescent="0.2">
      <c r="B84" s="45" t="s">
        <v>157</v>
      </c>
      <c r="C84" s="46" t="s">
        <v>126</v>
      </c>
      <c r="D84" s="47" t="s">
        <v>158</v>
      </c>
      <c r="E84" s="48">
        <v>12269769.189999999</v>
      </c>
      <c r="F84" s="49"/>
      <c r="G84" s="77">
        <f>E84+F84</f>
        <v>12269769.189999999</v>
      </c>
      <c r="H84" s="39"/>
    </row>
    <row r="85" spans="2:9" ht="11.25" customHeight="1" x14ac:dyDescent="0.2">
      <c r="B85" s="45" t="s">
        <v>159</v>
      </c>
      <c r="C85" s="46" t="s">
        <v>126</v>
      </c>
      <c r="D85" s="47" t="s">
        <v>160</v>
      </c>
      <c r="E85" s="48">
        <v>8334615.2199999997</v>
      </c>
      <c r="F85" s="49"/>
      <c r="G85" s="77">
        <f>E85+F85</f>
        <v>8334615.2199999997</v>
      </c>
      <c r="H85" s="39"/>
    </row>
    <row r="86" spans="2:9" ht="11.25" hidden="1" customHeight="1" x14ac:dyDescent="0.2">
      <c r="B86" s="45"/>
      <c r="C86" s="46"/>
      <c r="D86" s="73"/>
      <c r="E86" s="48"/>
      <c r="F86" s="48"/>
      <c r="G86" s="77"/>
      <c r="H86" s="39"/>
    </row>
    <row r="87" spans="2:9" ht="24" customHeight="1" x14ac:dyDescent="0.2">
      <c r="B87" s="40" t="s">
        <v>161</v>
      </c>
      <c r="C87" s="41" t="s">
        <v>150</v>
      </c>
      <c r="D87" s="42" t="s">
        <v>162</v>
      </c>
      <c r="E87" s="53">
        <f>SUM(E88:E90)</f>
        <v>1484141.3</v>
      </c>
      <c r="F87" s="53">
        <f>SUM(F88:F90)</f>
        <v>0</v>
      </c>
      <c r="G87" s="54">
        <f>SUM(G88:G90)</f>
        <v>1484141.3</v>
      </c>
      <c r="H87" s="39"/>
    </row>
    <row r="88" spans="2:9" ht="11.25" customHeight="1" x14ac:dyDescent="0.2">
      <c r="B88" s="45" t="s">
        <v>163</v>
      </c>
      <c r="C88" s="46" t="s">
        <v>150</v>
      </c>
      <c r="D88" s="47" t="s">
        <v>164</v>
      </c>
      <c r="E88" s="48">
        <v>850102</v>
      </c>
      <c r="F88" s="49"/>
      <c r="G88" s="77">
        <f>E88+F88</f>
        <v>850102</v>
      </c>
      <c r="H88" s="39"/>
    </row>
    <row r="89" spans="2:9" ht="11.25" customHeight="1" x14ac:dyDescent="0.2">
      <c r="B89" s="45" t="s">
        <v>165</v>
      </c>
      <c r="C89" s="46" t="s">
        <v>150</v>
      </c>
      <c r="D89" s="47" t="s">
        <v>166</v>
      </c>
      <c r="E89" s="48">
        <v>634039.30000000005</v>
      </c>
      <c r="F89" s="49"/>
      <c r="G89" s="77">
        <f>E89+F89</f>
        <v>634039.30000000005</v>
      </c>
      <c r="H89" s="39"/>
    </row>
    <row r="90" spans="2:9" ht="11.25" hidden="1" customHeight="1" x14ac:dyDescent="0.2">
      <c r="B90" s="78"/>
      <c r="C90" s="41"/>
      <c r="D90" s="42"/>
      <c r="E90" s="48"/>
      <c r="F90" s="48"/>
      <c r="G90" s="77"/>
      <c r="H90" s="39"/>
    </row>
    <row r="91" spans="2:9" ht="24" customHeight="1" x14ac:dyDescent="0.2">
      <c r="B91" s="40" t="s">
        <v>167</v>
      </c>
      <c r="C91" s="41" t="s">
        <v>154</v>
      </c>
      <c r="D91" s="42" t="s">
        <v>168</v>
      </c>
      <c r="E91" s="53">
        <f>SUM(E92:E93)</f>
        <v>0</v>
      </c>
      <c r="F91" s="53">
        <f>SUM(F92:F93)</f>
        <v>0</v>
      </c>
      <c r="G91" s="54">
        <f>SUM(G92:G93)</f>
        <v>0</v>
      </c>
      <c r="H91" s="39"/>
    </row>
    <row r="92" spans="2:9" ht="11.25" customHeight="1" x14ac:dyDescent="0.2">
      <c r="B92" s="79"/>
      <c r="C92" s="80"/>
      <c r="D92" s="81"/>
      <c r="E92" s="82"/>
      <c r="F92" s="83"/>
      <c r="G92" s="84">
        <f>E92+F92</f>
        <v>0</v>
      </c>
      <c r="H92" s="85"/>
      <c r="I92" s="86"/>
    </row>
    <row r="93" spans="2:9" ht="0.75" customHeight="1" x14ac:dyDescent="0.2">
      <c r="B93" s="87"/>
      <c r="C93" s="56"/>
      <c r="D93" s="57"/>
      <c r="E93" s="58"/>
      <c r="F93" s="58"/>
      <c r="G93" s="88"/>
      <c r="H93" s="39"/>
    </row>
    <row r="94" spans="2:9" ht="11.25" customHeight="1" x14ac:dyDescent="0.2">
      <c r="B94" s="89"/>
      <c r="C94" s="90"/>
      <c r="D94" s="90"/>
      <c r="E94" s="90"/>
      <c r="F94" s="90"/>
      <c r="G94" s="90"/>
    </row>
    <row r="95" spans="2:9" ht="12.75" customHeight="1" x14ac:dyDescent="0.2">
      <c r="B95" s="91"/>
      <c r="C95" s="91"/>
      <c r="D95" s="91"/>
      <c r="E95" s="91"/>
      <c r="F95" s="152" t="s">
        <v>169</v>
      </c>
      <c r="G95" s="152"/>
    </row>
    <row r="96" spans="2:9" ht="11.25" customHeight="1" x14ac:dyDescent="0.2">
      <c r="B96" s="133" t="s">
        <v>44</v>
      </c>
      <c r="C96" s="142" t="s">
        <v>45</v>
      </c>
      <c r="D96" s="142" t="s">
        <v>46</v>
      </c>
      <c r="E96" s="142" t="s">
        <v>47</v>
      </c>
      <c r="F96" s="153" t="s">
        <v>48</v>
      </c>
      <c r="G96" s="159" t="s">
        <v>49</v>
      </c>
    </row>
    <row r="97" spans="2:8" ht="11.25" customHeight="1" x14ac:dyDescent="0.2">
      <c r="B97" s="134"/>
      <c r="C97" s="143"/>
      <c r="D97" s="143"/>
      <c r="E97" s="143"/>
      <c r="F97" s="154"/>
      <c r="G97" s="160"/>
    </row>
    <row r="98" spans="2:8" ht="11.25" customHeight="1" x14ac:dyDescent="0.2">
      <c r="B98" s="135"/>
      <c r="C98" s="144"/>
      <c r="D98" s="144"/>
      <c r="E98" s="144"/>
      <c r="F98" s="155"/>
      <c r="G98" s="161"/>
    </row>
    <row r="99" spans="2:8" ht="12" customHeight="1" x14ac:dyDescent="0.2">
      <c r="B99" s="30">
        <v>1</v>
      </c>
      <c r="C99" s="31">
        <v>2</v>
      </c>
      <c r="D99" s="31">
        <v>3</v>
      </c>
      <c r="E99" s="31">
        <v>4</v>
      </c>
      <c r="F99" s="32" t="s">
        <v>2</v>
      </c>
      <c r="G99" s="33" t="s">
        <v>52</v>
      </c>
    </row>
    <row r="100" spans="2:8" ht="24" customHeight="1" x14ac:dyDescent="0.2">
      <c r="B100" s="92" t="s">
        <v>170</v>
      </c>
      <c r="C100" s="35" t="s">
        <v>162</v>
      </c>
      <c r="D100" s="36" t="s">
        <v>171</v>
      </c>
      <c r="E100" s="67">
        <f>SUM(E101:E103)</f>
        <v>45176389.800000004</v>
      </c>
      <c r="F100" s="67">
        <f>SUM(F101:F103)</f>
        <v>0</v>
      </c>
      <c r="G100" s="68">
        <f>SUM(G101:G103)</f>
        <v>45176389.800000004</v>
      </c>
      <c r="H100" s="39"/>
    </row>
    <row r="101" spans="2:8" ht="12" customHeight="1" x14ac:dyDescent="0.2">
      <c r="B101" s="45" t="s">
        <v>172</v>
      </c>
      <c r="C101" s="46" t="s">
        <v>162</v>
      </c>
      <c r="D101" s="47" t="s">
        <v>173</v>
      </c>
      <c r="E101" s="93">
        <v>40427639.700000003</v>
      </c>
      <c r="F101" s="94"/>
      <c r="G101" s="50">
        <f>E101+F101</f>
        <v>40427639.700000003</v>
      </c>
      <c r="H101" s="39"/>
    </row>
    <row r="102" spans="2:8" ht="12" customHeight="1" x14ac:dyDescent="0.2">
      <c r="B102" s="45" t="s">
        <v>174</v>
      </c>
      <c r="C102" s="46" t="s">
        <v>162</v>
      </c>
      <c r="D102" s="47" t="s">
        <v>175</v>
      </c>
      <c r="E102" s="93">
        <v>4748750.0999999996</v>
      </c>
      <c r="F102" s="94"/>
      <c r="G102" s="50">
        <f>E102+F102</f>
        <v>4748750.0999999996</v>
      </c>
      <c r="H102" s="39"/>
    </row>
    <row r="103" spans="2:8" ht="12" hidden="1" customHeight="1" x14ac:dyDescent="0.2">
      <c r="B103" s="95"/>
      <c r="C103" s="52"/>
      <c r="D103" s="47"/>
      <c r="E103" s="93"/>
      <c r="F103" s="93"/>
      <c r="G103" s="50"/>
      <c r="H103" s="39"/>
    </row>
    <row r="104" spans="2:8" ht="36" customHeight="1" x14ac:dyDescent="0.2">
      <c r="B104" s="40" t="s">
        <v>176</v>
      </c>
      <c r="C104" s="41" t="s">
        <v>168</v>
      </c>
      <c r="D104" s="42" t="s">
        <v>177</v>
      </c>
      <c r="E104" s="96">
        <f>SUM(E105:E106)</f>
        <v>85056</v>
      </c>
      <c r="F104" s="96">
        <f>SUM(F105:F106)</f>
        <v>0</v>
      </c>
      <c r="G104" s="97">
        <f>SUM(G105:G106)</f>
        <v>85056</v>
      </c>
      <c r="H104" s="39"/>
    </row>
    <row r="105" spans="2:8" ht="12" customHeight="1" x14ac:dyDescent="0.2">
      <c r="B105" s="45" t="s">
        <v>178</v>
      </c>
      <c r="C105" s="46" t="s">
        <v>168</v>
      </c>
      <c r="D105" s="47" t="s">
        <v>179</v>
      </c>
      <c r="E105" s="93">
        <v>85056</v>
      </c>
      <c r="F105" s="94"/>
      <c r="G105" s="50">
        <f>E105+F105</f>
        <v>85056</v>
      </c>
      <c r="H105" s="39"/>
    </row>
    <row r="106" spans="2:8" ht="12" hidden="1" customHeight="1" x14ac:dyDescent="0.2">
      <c r="B106" s="51"/>
      <c r="C106" s="52"/>
      <c r="D106" s="47"/>
      <c r="E106" s="93"/>
      <c r="F106" s="93"/>
      <c r="G106" s="50"/>
      <c r="H106" s="39"/>
    </row>
    <row r="107" spans="2:8" ht="24" customHeight="1" x14ac:dyDescent="0.2">
      <c r="B107" s="40" t="s">
        <v>180</v>
      </c>
      <c r="C107" s="41" t="s">
        <v>171</v>
      </c>
      <c r="D107" s="42" t="s">
        <v>181</v>
      </c>
      <c r="E107" s="96">
        <f>SUM(E108:E115)</f>
        <v>5128267.5699999994</v>
      </c>
      <c r="F107" s="96">
        <f>SUM(F108:F115)</f>
        <v>0</v>
      </c>
      <c r="G107" s="97">
        <f>SUM(G108:G115)</f>
        <v>5128267.5699999994</v>
      </c>
      <c r="H107" s="39"/>
    </row>
    <row r="108" spans="2:8" ht="11.25" customHeight="1" x14ac:dyDescent="0.2">
      <c r="B108" s="45" t="s">
        <v>182</v>
      </c>
      <c r="C108" s="46" t="s">
        <v>171</v>
      </c>
      <c r="D108" s="47" t="s">
        <v>183</v>
      </c>
      <c r="E108" s="93">
        <v>114121.32</v>
      </c>
      <c r="F108" s="94"/>
      <c r="G108" s="50">
        <f t="shared" ref="G108:G114" si="1">E108+F108</f>
        <v>114121.32</v>
      </c>
      <c r="H108" s="39"/>
    </row>
    <row r="109" spans="2:8" ht="11.25" customHeight="1" x14ac:dyDescent="0.2">
      <c r="B109" s="45" t="s">
        <v>184</v>
      </c>
      <c r="C109" s="46" t="s">
        <v>171</v>
      </c>
      <c r="D109" s="47" t="s">
        <v>185</v>
      </c>
      <c r="E109" s="93">
        <v>12000.12</v>
      </c>
      <c r="F109" s="94"/>
      <c r="G109" s="50">
        <f t="shared" si="1"/>
        <v>12000.12</v>
      </c>
      <c r="H109" s="39"/>
    </row>
    <row r="110" spans="2:8" ht="11.25" customHeight="1" x14ac:dyDescent="0.2">
      <c r="B110" s="45" t="s">
        <v>186</v>
      </c>
      <c r="C110" s="46" t="s">
        <v>171</v>
      </c>
      <c r="D110" s="47" t="s">
        <v>187</v>
      </c>
      <c r="E110" s="93">
        <v>20370.63</v>
      </c>
      <c r="F110" s="94"/>
      <c r="G110" s="50">
        <f t="shared" si="1"/>
        <v>20370.63</v>
      </c>
      <c r="H110" s="39"/>
    </row>
    <row r="111" spans="2:8" ht="11.25" customHeight="1" x14ac:dyDescent="0.2">
      <c r="B111" s="45" t="s">
        <v>188</v>
      </c>
      <c r="C111" s="46" t="s">
        <v>171</v>
      </c>
      <c r="D111" s="47" t="s">
        <v>189</v>
      </c>
      <c r="E111" s="93">
        <v>750000</v>
      </c>
      <c r="F111" s="94"/>
      <c r="G111" s="50">
        <f t="shared" si="1"/>
        <v>750000</v>
      </c>
      <c r="H111" s="39"/>
    </row>
    <row r="112" spans="2:8" ht="11.25" customHeight="1" x14ac:dyDescent="0.2">
      <c r="B112" s="45" t="s">
        <v>190</v>
      </c>
      <c r="C112" s="46" t="s">
        <v>171</v>
      </c>
      <c r="D112" s="47" t="s">
        <v>191</v>
      </c>
      <c r="E112" s="93">
        <v>3285844.69</v>
      </c>
      <c r="F112" s="94"/>
      <c r="G112" s="50">
        <f t="shared" si="1"/>
        <v>3285844.69</v>
      </c>
      <c r="H112" s="39"/>
    </row>
    <row r="113" spans="2:8" ht="11.25" customHeight="1" x14ac:dyDescent="0.2">
      <c r="B113" s="45" t="s">
        <v>192</v>
      </c>
      <c r="C113" s="46" t="s">
        <v>171</v>
      </c>
      <c r="D113" s="47" t="s">
        <v>193</v>
      </c>
      <c r="E113" s="93">
        <v>284540.81</v>
      </c>
      <c r="F113" s="94"/>
      <c r="G113" s="50">
        <f t="shared" si="1"/>
        <v>284540.81</v>
      </c>
      <c r="H113" s="39"/>
    </row>
    <row r="114" spans="2:8" ht="11.25" customHeight="1" x14ac:dyDescent="0.2">
      <c r="B114" s="45" t="s">
        <v>194</v>
      </c>
      <c r="C114" s="46" t="s">
        <v>171</v>
      </c>
      <c r="D114" s="47" t="s">
        <v>195</v>
      </c>
      <c r="E114" s="93">
        <v>661390</v>
      </c>
      <c r="F114" s="94"/>
      <c r="G114" s="50">
        <f t="shared" si="1"/>
        <v>661390</v>
      </c>
      <c r="H114" s="39"/>
    </row>
    <row r="115" spans="2:8" ht="12" hidden="1" customHeight="1" x14ac:dyDescent="0.2">
      <c r="B115" s="51"/>
      <c r="C115" s="52"/>
      <c r="D115" s="47"/>
      <c r="E115" s="93"/>
      <c r="F115" s="93"/>
      <c r="G115" s="50"/>
      <c r="H115" s="39"/>
    </row>
    <row r="116" spans="2:8" ht="22.5" customHeight="1" x14ac:dyDescent="0.2">
      <c r="B116" s="98" t="s">
        <v>196</v>
      </c>
      <c r="C116" s="41" t="s">
        <v>197</v>
      </c>
      <c r="D116" s="42"/>
      <c r="E116" s="99">
        <f>E117-E118</f>
        <v>130186098.85000008</v>
      </c>
      <c r="F116" s="99">
        <f>F117-F118</f>
        <v>0</v>
      </c>
      <c r="G116" s="100">
        <f>G117-G118</f>
        <v>130186098.85000008</v>
      </c>
      <c r="H116" s="39"/>
    </row>
    <row r="117" spans="2:8" ht="24" customHeight="1" x14ac:dyDescent="0.2">
      <c r="B117" s="40" t="s">
        <v>198</v>
      </c>
      <c r="C117" s="41" t="s">
        <v>199</v>
      </c>
      <c r="D117" s="42"/>
      <c r="E117" s="99">
        <f>E20-E64</f>
        <v>130186098.85000008</v>
      </c>
      <c r="F117" s="99">
        <f>F20-F64</f>
        <v>0</v>
      </c>
      <c r="G117" s="100">
        <f>G20-G64</f>
        <v>130186098.85000008</v>
      </c>
      <c r="H117" s="39"/>
    </row>
    <row r="118" spans="2:8" ht="12" customHeight="1" x14ac:dyDescent="0.2">
      <c r="B118" s="40" t="s">
        <v>200</v>
      </c>
      <c r="C118" s="41" t="s">
        <v>201</v>
      </c>
      <c r="D118" s="42"/>
      <c r="E118" s="93"/>
      <c r="F118" s="94"/>
      <c r="G118" s="50">
        <f>E118+F118</f>
        <v>0</v>
      </c>
      <c r="H118" s="39"/>
    </row>
    <row r="119" spans="2:8" ht="45" customHeight="1" x14ac:dyDescent="0.2">
      <c r="B119" s="98" t="s">
        <v>202</v>
      </c>
      <c r="C119" s="41" t="s">
        <v>203</v>
      </c>
      <c r="D119" s="42"/>
      <c r="E119" s="99">
        <f>E120+E123+E126+E129+E142+E145+E148+E151+E154</f>
        <v>0</v>
      </c>
      <c r="F119" s="99">
        <f>F120+F123+F126+F129+F142+F145+F148+F151+F154</f>
        <v>0</v>
      </c>
      <c r="G119" s="100">
        <f>G120+G123+G126+G129+G142+G145+G148+G151+G154</f>
        <v>0</v>
      </c>
      <c r="H119" s="39"/>
    </row>
    <row r="120" spans="2:8" ht="12" customHeight="1" x14ac:dyDescent="0.2">
      <c r="B120" s="40" t="s">
        <v>204</v>
      </c>
      <c r="C120" s="41" t="s">
        <v>205</v>
      </c>
      <c r="D120" s="42"/>
      <c r="E120" s="53">
        <f>E121-E122</f>
        <v>0</v>
      </c>
      <c r="F120" s="53">
        <f>F121-F122</f>
        <v>0</v>
      </c>
      <c r="G120" s="54">
        <f>G121-G122</f>
        <v>0</v>
      </c>
      <c r="H120" s="39"/>
    </row>
    <row r="121" spans="2:8" ht="22.5" customHeight="1" x14ac:dyDescent="0.2">
      <c r="B121" s="78" t="s">
        <v>206</v>
      </c>
      <c r="C121" s="41" t="s">
        <v>207</v>
      </c>
      <c r="D121" s="42" t="s">
        <v>203</v>
      </c>
      <c r="E121" s="93"/>
      <c r="F121" s="93"/>
      <c r="G121" s="50">
        <f>E121+F121</f>
        <v>0</v>
      </c>
      <c r="H121" s="39"/>
    </row>
    <row r="122" spans="2:8" ht="12" customHeight="1" x14ac:dyDescent="0.2">
      <c r="B122" s="78" t="s">
        <v>208</v>
      </c>
      <c r="C122" s="41" t="s">
        <v>209</v>
      </c>
      <c r="D122" s="42" t="s">
        <v>210</v>
      </c>
      <c r="E122" s="93"/>
      <c r="F122" s="93"/>
      <c r="G122" s="50">
        <f>E122+F122</f>
        <v>0</v>
      </c>
      <c r="H122" s="39"/>
    </row>
    <row r="123" spans="2:8" ht="12" customHeight="1" x14ac:dyDescent="0.2">
      <c r="B123" s="40" t="s">
        <v>211</v>
      </c>
      <c r="C123" s="41" t="s">
        <v>212</v>
      </c>
      <c r="D123" s="42"/>
      <c r="E123" s="53">
        <f>E124-E125</f>
        <v>0</v>
      </c>
      <c r="F123" s="53">
        <f>F124-F125</f>
        <v>0</v>
      </c>
      <c r="G123" s="54">
        <f>G124-G125</f>
        <v>0</v>
      </c>
      <c r="H123" s="39"/>
    </row>
    <row r="124" spans="2:8" ht="22.5" customHeight="1" x14ac:dyDescent="0.2">
      <c r="B124" s="78" t="s">
        <v>213</v>
      </c>
      <c r="C124" s="41" t="s">
        <v>214</v>
      </c>
      <c r="D124" s="42" t="s">
        <v>205</v>
      </c>
      <c r="E124" s="93"/>
      <c r="F124" s="93"/>
      <c r="G124" s="50">
        <f>E124+F124</f>
        <v>0</v>
      </c>
      <c r="H124" s="39"/>
    </row>
    <row r="125" spans="2:8" ht="12" customHeight="1" x14ac:dyDescent="0.2">
      <c r="B125" s="78" t="s">
        <v>215</v>
      </c>
      <c r="C125" s="41" t="s">
        <v>216</v>
      </c>
      <c r="D125" s="42" t="s">
        <v>217</v>
      </c>
      <c r="E125" s="93"/>
      <c r="F125" s="93"/>
      <c r="G125" s="50">
        <f>E125+F125</f>
        <v>0</v>
      </c>
      <c r="H125" s="39"/>
    </row>
    <row r="126" spans="2:8" ht="12" customHeight="1" x14ac:dyDescent="0.2">
      <c r="B126" s="40" t="s">
        <v>218</v>
      </c>
      <c r="C126" s="41" t="s">
        <v>219</v>
      </c>
      <c r="D126" s="42"/>
      <c r="E126" s="53">
        <f>E127-E128</f>
        <v>0</v>
      </c>
      <c r="F126" s="53">
        <f>F127-F128</f>
        <v>0</v>
      </c>
      <c r="G126" s="54">
        <f>G127-G128</f>
        <v>0</v>
      </c>
      <c r="H126" s="39"/>
    </row>
    <row r="127" spans="2:8" ht="22.5" customHeight="1" x14ac:dyDescent="0.2">
      <c r="B127" s="78" t="s">
        <v>220</v>
      </c>
      <c r="C127" s="41" t="s">
        <v>221</v>
      </c>
      <c r="D127" s="42" t="s">
        <v>212</v>
      </c>
      <c r="E127" s="93"/>
      <c r="F127" s="93"/>
      <c r="G127" s="50">
        <f>E127+F127</f>
        <v>0</v>
      </c>
      <c r="H127" s="39"/>
    </row>
    <row r="128" spans="2:8" ht="12" customHeight="1" x14ac:dyDescent="0.2">
      <c r="B128" s="78" t="s">
        <v>222</v>
      </c>
      <c r="C128" s="41" t="s">
        <v>223</v>
      </c>
      <c r="D128" s="42" t="s">
        <v>224</v>
      </c>
      <c r="E128" s="93"/>
      <c r="F128" s="93"/>
      <c r="G128" s="50">
        <f>E128+F128</f>
        <v>0</v>
      </c>
      <c r="H128" s="39"/>
    </row>
    <row r="129" spans="2:9" ht="12" customHeight="1" x14ac:dyDescent="0.2">
      <c r="B129" s="40" t="s">
        <v>225</v>
      </c>
      <c r="C129" s="41" t="s">
        <v>226</v>
      </c>
      <c r="D129" s="42"/>
      <c r="E129" s="53">
        <f>E130-E139</f>
        <v>0</v>
      </c>
      <c r="F129" s="53">
        <f>F130-F139</f>
        <v>0</v>
      </c>
      <c r="G129" s="54">
        <f>G130-G139</f>
        <v>0</v>
      </c>
      <c r="H129" s="39"/>
    </row>
    <row r="130" spans="2:9" ht="33.75" customHeight="1" x14ac:dyDescent="0.2">
      <c r="B130" s="78" t="s">
        <v>227</v>
      </c>
      <c r="C130" s="41" t="s">
        <v>228</v>
      </c>
      <c r="D130" s="42" t="s">
        <v>229</v>
      </c>
      <c r="E130" s="93"/>
      <c r="F130" s="93"/>
      <c r="G130" s="50">
        <f>E130+F130</f>
        <v>0</v>
      </c>
      <c r="H130" s="39"/>
    </row>
    <row r="131" spans="2:9" ht="11.25" customHeight="1" x14ac:dyDescent="0.2">
      <c r="B131" s="79"/>
      <c r="C131" s="80"/>
      <c r="D131" s="101"/>
      <c r="E131" s="102"/>
      <c r="F131" s="102"/>
      <c r="G131" s="103">
        <f>E131+F131</f>
        <v>0</v>
      </c>
      <c r="H131" s="85"/>
      <c r="I131" s="86"/>
    </row>
    <row r="132" spans="2:9" ht="0.75" customHeight="1" x14ac:dyDescent="0.2">
      <c r="B132" s="104"/>
      <c r="C132" s="56"/>
      <c r="D132" s="57"/>
      <c r="E132" s="105"/>
      <c r="F132" s="105"/>
      <c r="G132" s="60"/>
      <c r="H132" s="39"/>
    </row>
    <row r="133" spans="2:9" ht="12" customHeight="1" x14ac:dyDescent="0.2">
      <c r="C133" s="90"/>
      <c r="D133" s="90"/>
      <c r="E133" s="90"/>
      <c r="F133" s="90"/>
      <c r="G133" s="90"/>
    </row>
    <row r="134" spans="2:9" ht="12" customHeight="1" x14ac:dyDescent="0.2">
      <c r="B134" s="106"/>
      <c r="C134" s="65"/>
      <c r="D134" s="65"/>
      <c r="E134" s="11"/>
      <c r="F134" s="152" t="s">
        <v>230</v>
      </c>
      <c r="G134" s="152"/>
    </row>
    <row r="135" spans="2:9" ht="12" customHeight="1" x14ac:dyDescent="0.2">
      <c r="B135" s="133" t="s">
        <v>44</v>
      </c>
      <c r="C135" s="142" t="s">
        <v>45</v>
      </c>
      <c r="D135" s="142" t="s">
        <v>46</v>
      </c>
      <c r="E135" s="142" t="s">
        <v>47</v>
      </c>
      <c r="F135" s="153" t="s">
        <v>48</v>
      </c>
      <c r="G135" s="159" t="s">
        <v>49</v>
      </c>
    </row>
    <row r="136" spans="2:9" ht="12" customHeight="1" x14ac:dyDescent="0.2">
      <c r="B136" s="134"/>
      <c r="C136" s="143"/>
      <c r="D136" s="143"/>
      <c r="E136" s="143"/>
      <c r="F136" s="154"/>
      <c r="G136" s="160"/>
    </row>
    <row r="137" spans="2:9" ht="12" customHeight="1" x14ac:dyDescent="0.2">
      <c r="B137" s="135"/>
      <c r="C137" s="144"/>
      <c r="D137" s="144"/>
      <c r="E137" s="144"/>
      <c r="F137" s="155"/>
      <c r="G137" s="161"/>
    </row>
    <row r="138" spans="2:9" ht="12" customHeight="1" x14ac:dyDescent="0.2">
      <c r="B138" s="66">
        <v>1</v>
      </c>
      <c r="C138" s="31">
        <v>2</v>
      </c>
      <c r="D138" s="31">
        <v>3</v>
      </c>
      <c r="E138" s="31">
        <v>4</v>
      </c>
      <c r="F138" s="32" t="s">
        <v>2</v>
      </c>
      <c r="G138" s="33" t="s">
        <v>52</v>
      </c>
    </row>
    <row r="139" spans="2:9" ht="22.5" customHeight="1" x14ac:dyDescent="0.2">
      <c r="B139" s="78" t="s">
        <v>231</v>
      </c>
      <c r="C139" s="35" t="s">
        <v>232</v>
      </c>
      <c r="D139" s="36" t="s">
        <v>233</v>
      </c>
      <c r="E139" s="107"/>
      <c r="F139" s="107"/>
      <c r="G139" s="108">
        <f>E139+F139</f>
        <v>0</v>
      </c>
      <c r="H139" s="39"/>
    </row>
    <row r="140" spans="2:9" ht="12" customHeight="1" x14ac:dyDescent="0.2">
      <c r="B140" s="79"/>
      <c r="C140" s="80"/>
      <c r="D140" s="101"/>
      <c r="E140" s="109"/>
      <c r="F140" s="109"/>
      <c r="G140" s="103">
        <f>E140+F140</f>
        <v>0</v>
      </c>
      <c r="H140" s="85"/>
      <c r="I140" s="86"/>
    </row>
    <row r="141" spans="2:9" ht="12" hidden="1" customHeight="1" x14ac:dyDescent="0.2">
      <c r="B141" s="51"/>
      <c r="C141" s="52"/>
      <c r="D141" s="47"/>
      <c r="E141" s="110"/>
      <c r="F141" s="110"/>
      <c r="G141" s="50"/>
      <c r="H141" s="39"/>
    </row>
    <row r="142" spans="2:9" ht="12" customHeight="1" x14ac:dyDescent="0.2">
      <c r="B142" s="40" t="s">
        <v>234</v>
      </c>
      <c r="C142" s="41" t="s">
        <v>235</v>
      </c>
      <c r="D142" s="42"/>
      <c r="E142" s="53">
        <f>E143-E144</f>
        <v>0</v>
      </c>
      <c r="F142" s="53">
        <f>F143-F144</f>
        <v>0</v>
      </c>
      <c r="G142" s="54">
        <f>G143-G144</f>
        <v>0</v>
      </c>
      <c r="H142" s="39"/>
    </row>
    <row r="143" spans="2:9" ht="22.5" customHeight="1" x14ac:dyDescent="0.2">
      <c r="B143" s="78" t="s">
        <v>236</v>
      </c>
      <c r="C143" s="41" t="s">
        <v>237</v>
      </c>
      <c r="D143" s="42" t="s">
        <v>238</v>
      </c>
      <c r="E143" s="110"/>
      <c r="F143" s="110"/>
      <c r="G143" s="50">
        <f>E143+F143</f>
        <v>0</v>
      </c>
      <c r="H143" s="39"/>
    </row>
    <row r="144" spans="2:9" ht="12" customHeight="1" x14ac:dyDescent="0.2">
      <c r="B144" s="78" t="s">
        <v>239</v>
      </c>
      <c r="C144" s="41" t="s">
        <v>240</v>
      </c>
      <c r="D144" s="42" t="s">
        <v>241</v>
      </c>
      <c r="E144" s="110"/>
      <c r="F144" s="110"/>
      <c r="G144" s="50">
        <f>E144+F144</f>
        <v>0</v>
      </c>
      <c r="H144" s="39"/>
    </row>
    <row r="145" spans="2:8" ht="12" customHeight="1" x14ac:dyDescent="0.2">
      <c r="B145" s="40" t="s">
        <v>242</v>
      </c>
      <c r="C145" s="41" t="s">
        <v>243</v>
      </c>
      <c r="D145" s="42"/>
      <c r="E145" s="53">
        <f>E146-E147</f>
        <v>0</v>
      </c>
      <c r="F145" s="53">
        <f>F146-F147</f>
        <v>0</v>
      </c>
      <c r="G145" s="54">
        <f>G146-G147</f>
        <v>0</v>
      </c>
      <c r="H145" s="39"/>
    </row>
    <row r="146" spans="2:8" ht="22.5" customHeight="1" x14ac:dyDescent="0.2">
      <c r="B146" s="78" t="s">
        <v>244</v>
      </c>
      <c r="C146" s="41" t="s">
        <v>245</v>
      </c>
      <c r="D146" s="42" t="s">
        <v>226</v>
      </c>
      <c r="E146" s="110"/>
      <c r="F146" s="110"/>
      <c r="G146" s="50">
        <f>E146+F146</f>
        <v>0</v>
      </c>
      <c r="H146" s="39"/>
    </row>
    <row r="147" spans="2:8" ht="12" customHeight="1" x14ac:dyDescent="0.2">
      <c r="B147" s="78" t="s">
        <v>246</v>
      </c>
      <c r="C147" s="41" t="s">
        <v>247</v>
      </c>
      <c r="D147" s="42" t="s">
        <v>248</v>
      </c>
      <c r="E147" s="110"/>
      <c r="F147" s="110"/>
      <c r="G147" s="50">
        <f>E147+F147</f>
        <v>0</v>
      </c>
      <c r="H147" s="39"/>
    </row>
    <row r="148" spans="2:8" ht="24" customHeight="1" x14ac:dyDescent="0.2">
      <c r="B148" s="40" t="s">
        <v>249</v>
      </c>
      <c r="C148" s="41" t="s">
        <v>250</v>
      </c>
      <c r="D148" s="42"/>
      <c r="E148" s="53">
        <f>E149-E150</f>
        <v>0</v>
      </c>
      <c r="F148" s="53">
        <f>F149-F150</f>
        <v>0</v>
      </c>
      <c r="G148" s="54">
        <f>G149-G150</f>
        <v>0</v>
      </c>
      <c r="H148" s="39"/>
    </row>
    <row r="149" spans="2:8" ht="22.5" customHeight="1" x14ac:dyDescent="0.2">
      <c r="B149" s="78" t="s">
        <v>251</v>
      </c>
      <c r="C149" s="41" t="s">
        <v>252</v>
      </c>
      <c r="D149" s="42" t="s">
        <v>253</v>
      </c>
      <c r="E149" s="110"/>
      <c r="F149" s="110"/>
      <c r="G149" s="50">
        <f>E149+F149</f>
        <v>0</v>
      </c>
      <c r="H149" s="39"/>
    </row>
    <row r="150" spans="2:8" ht="11.25" customHeight="1" x14ac:dyDescent="0.2">
      <c r="B150" s="78" t="s">
        <v>254</v>
      </c>
      <c r="C150" s="41" t="s">
        <v>255</v>
      </c>
      <c r="D150" s="42" t="s">
        <v>253</v>
      </c>
      <c r="E150" s="110"/>
      <c r="F150" s="110"/>
      <c r="G150" s="50">
        <f>E150+F150</f>
        <v>0</v>
      </c>
      <c r="H150" s="39"/>
    </row>
    <row r="151" spans="2:8" ht="12" customHeight="1" x14ac:dyDescent="0.2">
      <c r="B151" s="40" t="s">
        <v>256</v>
      </c>
      <c r="C151" s="41" t="s">
        <v>257</v>
      </c>
      <c r="D151" s="42"/>
      <c r="E151" s="53">
        <f>E152-E153</f>
        <v>0</v>
      </c>
      <c r="F151" s="53">
        <f>F152-F153</f>
        <v>0</v>
      </c>
      <c r="G151" s="54">
        <f>G152-G153</f>
        <v>0</v>
      </c>
      <c r="H151" s="39"/>
    </row>
    <row r="152" spans="2:8" ht="22.5" customHeight="1" x14ac:dyDescent="0.2">
      <c r="B152" s="78" t="s">
        <v>251</v>
      </c>
      <c r="C152" s="41" t="s">
        <v>258</v>
      </c>
      <c r="D152" s="42" t="s">
        <v>253</v>
      </c>
      <c r="E152" s="110"/>
      <c r="F152" s="110"/>
      <c r="G152" s="50">
        <f>E152+F152</f>
        <v>0</v>
      </c>
      <c r="H152" s="39"/>
    </row>
    <row r="153" spans="2:8" ht="11.25" customHeight="1" x14ac:dyDescent="0.2">
      <c r="B153" s="78" t="s">
        <v>254</v>
      </c>
      <c r="C153" s="41" t="s">
        <v>259</v>
      </c>
      <c r="D153" s="42" t="s">
        <v>253</v>
      </c>
      <c r="E153" s="110"/>
      <c r="F153" s="110"/>
      <c r="G153" s="50">
        <f>E153+F153</f>
        <v>0</v>
      </c>
      <c r="H153" s="39"/>
    </row>
    <row r="154" spans="2:8" ht="12" customHeight="1" x14ac:dyDescent="0.2">
      <c r="B154" s="40" t="s">
        <v>260</v>
      </c>
      <c r="C154" s="41" t="s">
        <v>261</v>
      </c>
      <c r="D154" s="42" t="s">
        <v>253</v>
      </c>
      <c r="E154" s="110"/>
      <c r="F154" s="110"/>
      <c r="G154" s="50">
        <f>E154+F154</f>
        <v>0</v>
      </c>
      <c r="H154" s="39"/>
    </row>
    <row r="155" spans="2:8" ht="24" customHeight="1" x14ac:dyDescent="0.2">
      <c r="B155" s="111" t="s">
        <v>262</v>
      </c>
      <c r="C155" s="41" t="s">
        <v>263</v>
      </c>
      <c r="D155" s="42"/>
      <c r="E155" s="99">
        <f>E156-E181</f>
        <v>0</v>
      </c>
      <c r="F155" s="99">
        <f>F156-F181</f>
        <v>0</v>
      </c>
      <c r="G155" s="100">
        <f>G156-G181</f>
        <v>0</v>
      </c>
      <c r="H155" s="39"/>
    </row>
    <row r="156" spans="2:8" ht="22.5" customHeight="1" x14ac:dyDescent="0.2">
      <c r="B156" s="98" t="s">
        <v>264</v>
      </c>
      <c r="C156" s="41" t="s">
        <v>265</v>
      </c>
      <c r="D156" s="42"/>
      <c r="E156" s="99">
        <f>E157+E160+E163+E172+E175+E178</f>
        <v>0</v>
      </c>
      <c r="F156" s="99">
        <f>F157+F160+F163+F172+F175+F178</f>
        <v>0</v>
      </c>
      <c r="G156" s="100">
        <f>G157+G160+G163+G172+G175+G178</f>
        <v>0</v>
      </c>
      <c r="H156" s="39"/>
    </row>
    <row r="157" spans="2:8" ht="12" customHeight="1" x14ac:dyDescent="0.2">
      <c r="B157" s="40" t="s">
        <v>266</v>
      </c>
      <c r="C157" s="41" t="s">
        <v>267</v>
      </c>
      <c r="D157" s="42"/>
      <c r="E157" s="53">
        <f>E158-E159</f>
        <v>0</v>
      </c>
      <c r="F157" s="53">
        <f>F158-F159</f>
        <v>0</v>
      </c>
      <c r="G157" s="54">
        <f>G158-G159</f>
        <v>0</v>
      </c>
      <c r="H157" s="39"/>
    </row>
    <row r="158" spans="2:8" ht="22.5" customHeight="1" x14ac:dyDescent="0.2">
      <c r="B158" s="78" t="s">
        <v>268</v>
      </c>
      <c r="C158" s="41" t="s">
        <v>269</v>
      </c>
      <c r="D158" s="42" t="s">
        <v>270</v>
      </c>
      <c r="E158" s="110"/>
      <c r="F158" s="110"/>
      <c r="G158" s="50">
        <f>E158+F158</f>
        <v>0</v>
      </c>
      <c r="H158" s="39"/>
    </row>
    <row r="159" spans="2:8" ht="11.25" customHeight="1" x14ac:dyDescent="0.2">
      <c r="B159" s="78" t="s">
        <v>271</v>
      </c>
      <c r="C159" s="41" t="s">
        <v>272</v>
      </c>
      <c r="D159" s="42" t="s">
        <v>273</v>
      </c>
      <c r="E159" s="110"/>
      <c r="F159" s="110"/>
      <c r="G159" s="50">
        <f>E159+F159</f>
        <v>0</v>
      </c>
      <c r="H159" s="39"/>
    </row>
    <row r="160" spans="2:8" ht="12" customHeight="1" x14ac:dyDescent="0.2">
      <c r="B160" s="40" t="s">
        <v>274</v>
      </c>
      <c r="C160" s="41" t="s">
        <v>233</v>
      </c>
      <c r="D160" s="42"/>
      <c r="E160" s="53">
        <f>E161-E162</f>
        <v>0</v>
      </c>
      <c r="F160" s="53">
        <f>F161-F162</f>
        <v>0</v>
      </c>
      <c r="G160" s="54">
        <f>G161-G162</f>
        <v>0</v>
      </c>
      <c r="H160" s="39"/>
    </row>
    <row r="161" spans="2:10" ht="33.75" customHeight="1" x14ac:dyDescent="0.2">
      <c r="B161" s="78" t="s">
        <v>275</v>
      </c>
      <c r="C161" s="41" t="s">
        <v>276</v>
      </c>
      <c r="D161" s="42" t="s">
        <v>277</v>
      </c>
      <c r="E161" s="110"/>
      <c r="F161" s="110"/>
      <c r="G161" s="50">
        <f>E161+F161</f>
        <v>0</v>
      </c>
      <c r="H161" s="39"/>
    </row>
    <row r="162" spans="2:10" ht="22.5" customHeight="1" x14ac:dyDescent="0.2">
      <c r="B162" s="78" t="s">
        <v>278</v>
      </c>
      <c r="C162" s="41" t="s">
        <v>279</v>
      </c>
      <c r="D162" s="42" t="s">
        <v>280</v>
      </c>
      <c r="E162" s="110"/>
      <c r="F162" s="110"/>
      <c r="G162" s="50">
        <f>E162+F162</f>
        <v>0</v>
      </c>
      <c r="H162" s="39"/>
    </row>
    <row r="163" spans="2:10" ht="12" customHeight="1" x14ac:dyDescent="0.2">
      <c r="B163" s="40" t="s">
        <v>281</v>
      </c>
      <c r="C163" s="41" t="s">
        <v>282</v>
      </c>
      <c r="D163" s="42"/>
      <c r="E163" s="53">
        <f>E164-E165</f>
        <v>0</v>
      </c>
      <c r="F163" s="53">
        <f>F164-F165</f>
        <v>0</v>
      </c>
      <c r="G163" s="54">
        <f>G164-G165</f>
        <v>0</v>
      </c>
      <c r="H163" s="39"/>
    </row>
    <row r="164" spans="2:10" ht="24" customHeight="1" x14ac:dyDescent="0.2">
      <c r="B164" s="78" t="s">
        <v>283</v>
      </c>
      <c r="C164" s="41" t="s">
        <v>284</v>
      </c>
      <c r="D164" s="42" t="s">
        <v>285</v>
      </c>
      <c r="E164" s="110"/>
      <c r="F164" s="110"/>
      <c r="G164" s="50">
        <f>E164+F164</f>
        <v>0</v>
      </c>
      <c r="H164" s="39"/>
    </row>
    <row r="165" spans="2:10" ht="23.25" customHeight="1" x14ac:dyDescent="0.2">
      <c r="B165" s="78" t="s">
        <v>286</v>
      </c>
      <c r="C165" s="112" t="s">
        <v>287</v>
      </c>
      <c r="D165" s="113" t="s">
        <v>288</v>
      </c>
      <c r="E165" s="114"/>
      <c r="F165" s="114"/>
      <c r="G165" s="60">
        <f>E165+F165</f>
        <v>0</v>
      </c>
      <c r="H165" s="39"/>
      <c r="J165" s="16"/>
    </row>
    <row r="166" spans="2:10" ht="11.25" customHeight="1" x14ac:dyDescent="0.2">
      <c r="B166" s="89"/>
      <c r="C166" s="90"/>
      <c r="D166" s="90"/>
      <c r="E166" s="90"/>
      <c r="F166" s="90"/>
      <c r="G166" s="90"/>
      <c r="J166" s="16"/>
    </row>
    <row r="167" spans="2:10" ht="12.75" customHeight="1" x14ac:dyDescent="0.2">
      <c r="B167" s="106"/>
      <c r="C167" s="65"/>
      <c r="D167" s="65"/>
      <c r="E167" s="11"/>
      <c r="F167" s="152" t="s">
        <v>289</v>
      </c>
      <c r="G167" s="152"/>
      <c r="J167" s="16"/>
    </row>
    <row r="168" spans="2:10" ht="11.25" customHeight="1" x14ac:dyDescent="0.2">
      <c r="B168" s="133" t="s">
        <v>44</v>
      </c>
      <c r="C168" s="142" t="s">
        <v>45</v>
      </c>
      <c r="D168" s="142" t="s">
        <v>46</v>
      </c>
      <c r="E168" s="142" t="s">
        <v>47</v>
      </c>
      <c r="F168" s="153" t="s">
        <v>48</v>
      </c>
      <c r="G168" s="159" t="s">
        <v>49</v>
      </c>
      <c r="J168" s="16"/>
    </row>
    <row r="169" spans="2:10" ht="11.25" customHeight="1" x14ac:dyDescent="0.2">
      <c r="B169" s="134"/>
      <c r="C169" s="143"/>
      <c r="D169" s="143"/>
      <c r="E169" s="143"/>
      <c r="F169" s="154"/>
      <c r="G169" s="160"/>
      <c r="J169" s="16"/>
    </row>
    <row r="170" spans="2:10" ht="11.25" customHeight="1" x14ac:dyDescent="0.2">
      <c r="B170" s="135"/>
      <c r="C170" s="144"/>
      <c r="D170" s="144"/>
      <c r="E170" s="144"/>
      <c r="F170" s="155"/>
      <c r="G170" s="161"/>
      <c r="J170" s="16"/>
    </row>
    <row r="171" spans="2:10" ht="12" customHeight="1" x14ac:dyDescent="0.2">
      <c r="B171" s="66">
        <v>1</v>
      </c>
      <c r="C171" s="31">
        <v>2</v>
      </c>
      <c r="D171" s="31">
        <v>3</v>
      </c>
      <c r="E171" s="31">
        <v>4</v>
      </c>
      <c r="F171" s="32" t="s">
        <v>2</v>
      </c>
      <c r="G171" s="33" t="s">
        <v>52</v>
      </c>
      <c r="J171" s="16"/>
    </row>
    <row r="172" spans="2:10" ht="12" customHeight="1" x14ac:dyDescent="0.2">
      <c r="B172" s="40" t="s">
        <v>290</v>
      </c>
      <c r="C172" s="35" t="s">
        <v>291</v>
      </c>
      <c r="D172" s="36"/>
      <c r="E172" s="67">
        <f>E173-E174</f>
        <v>0</v>
      </c>
      <c r="F172" s="67">
        <f>F173-F174</f>
        <v>0</v>
      </c>
      <c r="G172" s="68">
        <f>G173-G174</f>
        <v>0</v>
      </c>
      <c r="H172" s="39"/>
    </row>
    <row r="173" spans="2:10" ht="33.75" customHeight="1" x14ac:dyDescent="0.2">
      <c r="B173" s="78" t="s">
        <v>292</v>
      </c>
      <c r="C173" s="41" t="s">
        <v>293</v>
      </c>
      <c r="D173" s="42" t="s">
        <v>294</v>
      </c>
      <c r="E173" s="110"/>
      <c r="F173" s="110"/>
      <c r="G173" s="50">
        <f>E173+F173</f>
        <v>0</v>
      </c>
      <c r="H173" s="39"/>
    </row>
    <row r="174" spans="2:10" ht="22.5" customHeight="1" x14ac:dyDescent="0.2">
      <c r="B174" s="78" t="s">
        <v>295</v>
      </c>
      <c r="C174" s="41" t="s">
        <v>296</v>
      </c>
      <c r="D174" s="42" t="s">
        <v>297</v>
      </c>
      <c r="E174" s="110"/>
      <c r="F174" s="110"/>
      <c r="G174" s="50">
        <f>E174+F174</f>
        <v>0</v>
      </c>
      <c r="H174" s="39"/>
    </row>
    <row r="175" spans="2:10" ht="12" customHeight="1" x14ac:dyDescent="0.2">
      <c r="B175" s="40" t="s">
        <v>298</v>
      </c>
      <c r="C175" s="41" t="s">
        <v>299</v>
      </c>
      <c r="D175" s="42"/>
      <c r="E175" s="53">
        <f>E176-E177</f>
        <v>0</v>
      </c>
      <c r="F175" s="53">
        <f>F176-F177</f>
        <v>0</v>
      </c>
      <c r="G175" s="54">
        <f>G176-G177</f>
        <v>0</v>
      </c>
      <c r="H175" s="39"/>
    </row>
    <row r="176" spans="2:10" ht="22.5" customHeight="1" x14ac:dyDescent="0.2">
      <c r="B176" s="78" t="s">
        <v>300</v>
      </c>
      <c r="C176" s="41" t="s">
        <v>301</v>
      </c>
      <c r="D176" s="42" t="s">
        <v>302</v>
      </c>
      <c r="E176" s="110"/>
      <c r="F176" s="110"/>
      <c r="G176" s="50">
        <f>E176+F176</f>
        <v>0</v>
      </c>
      <c r="H176" s="39"/>
    </row>
    <row r="177" spans="2:8" ht="11.25" customHeight="1" x14ac:dyDescent="0.2">
      <c r="B177" s="78" t="s">
        <v>303</v>
      </c>
      <c r="C177" s="41" t="s">
        <v>304</v>
      </c>
      <c r="D177" s="42" t="s">
        <v>305</v>
      </c>
      <c r="E177" s="110"/>
      <c r="F177" s="110"/>
      <c r="G177" s="50">
        <f>E177+F177</f>
        <v>0</v>
      </c>
      <c r="H177" s="39"/>
    </row>
    <row r="178" spans="2:8" ht="12" customHeight="1" x14ac:dyDescent="0.2">
      <c r="B178" s="40" t="s">
        <v>306</v>
      </c>
      <c r="C178" s="41" t="s">
        <v>307</v>
      </c>
      <c r="D178" s="42"/>
      <c r="E178" s="53">
        <f>E179-E180</f>
        <v>0</v>
      </c>
      <c r="F178" s="53">
        <f>F179-F180</f>
        <v>0</v>
      </c>
      <c r="G178" s="54">
        <f>G179-G180</f>
        <v>0</v>
      </c>
      <c r="H178" s="39"/>
    </row>
    <row r="179" spans="2:8" ht="22.5" customHeight="1" x14ac:dyDescent="0.2">
      <c r="B179" s="78" t="s">
        <v>308</v>
      </c>
      <c r="C179" s="41" t="s">
        <v>309</v>
      </c>
      <c r="D179" s="42" t="s">
        <v>310</v>
      </c>
      <c r="E179" s="110"/>
      <c r="F179" s="110"/>
      <c r="G179" s="50">
        <f>E179+F179</f>
        <v>0</v>
      </c>
      <c r="H179" s="39"/>
    </row>
    <row r="180" spans="2:8" ht="12" customHeight="1" x14ac:dyDescent="0.2">
      <c r="B180" s="78" t="s">
        <v>311</v>
      </c>
      <c r="C180" s="41" t="s">
        <v>312</v>
      </c>
      <c r="D180" s="42" t="s">
        <v>313</v>
      </c>
      <c r="E180" s="110"/>
      <c r="F180" s="110"/>
      <c r="G180" s="50">
        <f>E180+F180</f>
        <v>0</v>
      </c>
      <c r="H180" s="39"/>
    </row>
    <row r="181" spans="2:8" ht="29.25" customHeight="1" x14ac:dyDescent="0.2">
      <c r="B181" s="115" t="s">
        <v>314</v>
      </c>
      <c r="C181" s="41" t="s">
        <v>270</v>
      </c>
      <c r="D181" s="42"/>
      <c r="E181" s="99">
        <f>E182+E185+E188+E197+E198</f>
        <v>0</v>
      </c>
      <c r="F181" s="99">
        <f>F182+F185+F188+F197+F198</f>
        <v>0</v>
      </c>
      <c r="G181" s="100">
        <f>G182+G185+G188+G197+G198</f>
        <v>0</v>
      </c>
      <c r="H181" s="39"/>
    </row>
    <row r="182" spans="2:8" ht="24" customHeight="1" x14ac:dyDescent="0.2">
      <c r="B182" s="40" t="s">
        <v>315</v>
      </c>
      <c r="C182" s="41" t="s">
        <v>277</v>
      </c>
      <c r="D182" s="42"/>
      <c r="E182" s="53">
        <f>E183-E184</f>
        <v>0</v>
      </c>
      <c r="F182" s="53">
        <f>F183-F184</f>
        <v>0</v>
      </c>
      <c r="G182" s="54">
        <f>G183-G184</f>
        <v>0</v>
      </c>
      <c r="H182" s="39"/>
    </row>
    <row r="183" spans="2:8" ht="33.75" customHeight="1" x14ac:dyDescent="0.2">
      <c r="B183" s="78" t="s">
        <v>316</v>
      </c>
      <c r="C183" s="41" t="s">
        <v>317</v>
      </c>
      <c r="D183" s="42" t="s">
        <v>318</v>
      </c>
      <c r="E183" s="110"/>
      <c r="F183" s="110"/>
      <c r="G183" s="50">
        <f>E183+F183</f>
        <v>0</v>
      </c>
      <c r="H183" s="116"/>
    </row>
    <row r="184" spans="2:8" ht="22.5" customHeight="1" x14ac:dyDescent="0.2">
      <c r="B184" s="78" t="s">
        <v>319</v>
      </c>
      <c r="C184" s="41" t="s">
        <v>320</v>
      </c>
      <c r="D184" s="42" t="s">
        <v>321</v>
      </c>
      <c r="E184" s="110"/>
      <c r="F184" s="110"/>
      <c r="G184" s="50">
        <f>E184+F184</f>
        <v>0</v>
      </c>
      <c r="H184" s="39"/>
    </row>
    <row r="185" spans="2:8" ht="22.5" customHeight="1" x14ac:dyDescent="0.2">
      <c r="B185" s="40" t="s">
        <v>322</v>
      </c>
      <c r="C185" s="41" t="s">
        <v>285</v>
      </c>
      <c r="D185" s="42"/>
      <c r="E185" s="53">
        <f>E186-E187</f>
        <v>0</v>
      </c>
      <c r="F185" s="53">
        <f>F186-F187</f>
        <v>0</v>
      </c>
      <c r="G185" s="54">
        <f>G186-G187</f>
        <v>0</v>
      </c>
      <c r="H185" s="39"/>
    </row>
    <row r="186" spans="2:8" ht="33.75" customHeight="1" x14ac:dyDescent="0.2">
      <c r="B186" s="78" t="s">
        <v>323</v>
      </c>
      <c r="C186" s="41" t="s">
        <v>324</v>
      </c>
      <c r="D186" s="42" t="s">
        <v>325</v>
      </c>
      <c r="E186" s="110"/>
      <c r="F186" s="110"/>
      <c r="G186" s="50">
        <f>E186+F186</f>
        <v>0</v>
      </c>
      <c r="H186" s="116"/>
    </row>
    <row r="187" spans="2:8" ht="22.5" customHeight="1" x14ac:dyDescent="0.2">
      <c r="B187" s="78" t="s">
        <v>326</v>
      </c>
      <c r="C187" s="41" t="s">
        <v>327</v>
      </c>
      <c r="D187" s="42" t="s">
        <v>328</v>
      </c>
      <c r="E187" s="110"/>
      <c r="F187" s="110"/>
      <c r="G187" s="50">
        <f>E187+F187</f>
        <v>0</v>
      </c>
      <c r="H187" s="39"/>
    </row>
    <row r="188" spans="2:8" ht="22.5" customHeight="1" x14ac:dyDescent="0.2">
      <c r="B188" s="40" t="s">
        <v>329</v>
      </c>
      <c r="C188" s="41" t="s">
        <v>294</v>
      </c>
      <c r="D188" s="42"/>
      <c r="E188" s="53">
        <f>E189-E190</f>
        <v>0</v>
      </c>
      <c r="F188" s="53">
        <f>F189-F190</f>
        <v>0</v>
      </c>
      <c r="G188" s="54">
        <f>G189-G190</f>
        <v>0</v>
      </c>
      <c r="H188" s="39"/>
    </row>
    <row r="189" spans="2:8" ht="22.5" customHeight="1" x14ac:dyDescent="0.2">
      <c r="B189" s="78" t="s">
        <v>330</v>
      </c>
      <c r="C189" s="41" t="s">
        <v>331</v>
      </c>
      <c r="D189" s="42" t="s">
        <v>332</v>
      </c>
      <c r="E189" s="110"/>
      <c r="F189" s="110"/>
      <c r="G189" s="50">
        <f>E189+F189</f>
        <v>0</v>
      </c>
      <c r="H189" s="116"/>
    </row>
    <row r="190" spans="2:8" ht="12" customHeight="1" x14ac:dyDescent="0.2">
      <c r="B190" s="78" t="s">
        <v>333</v>
      </c>
      <c r="C190" s="112" t="s">
        <v>334</v>
      </c>
      <c r="D190" s="113" t="s">
        <v>335</v>
      </c>
      <c r="E190" s="114"/>
      <c r="F190" s="114"/>
      <c r="G190" s="60">
        <f>E190+F190</f>
        <v>0</v>
      </c>
      <c r="H190" s="116"/>
    </row>
    <row r="191" spans="2:8" ht="12" customHeight="1" x14ac:dyDescent="0.2">
      <c r="B191" s="89"/>
      <c r="C191" s="90"/>
      <c r="D191" s="90"/>
      <c r="E191" s="90"/>
      <c r="F191" s="90"/>
      <c r="G191" s="90"/>
      <c r="H191" s="16"/>
    </row>
    <row r="192" spans="2:8" ht="12" customHeight="1" x14ac:dyDescent="0.2">
      <c r="B192" s="106"/>
      <c r="C192" s="65"/>
      <c r="D192" s="65"/>
      <c r="E192" s="11"/>
      <c r="F192" s="152" t="s">
        <v>336</v>
      </c>
      <c r="G192" s="152"/>
      <c r="H192" s="16"/>
    </row>
    <row r="193" spans="2:9" ht="12" customHeight="1" x14ac:dyDescent="0.2">
      <c r="B193" s="133" t="s">
        <v>44</v>
      </c>
      <c r="C193" s="142" t="s">
        <v>45</v>
      </c>
      <c r="D193" s="142" t="s">
        <v>46</v>
      </c>
      <c r="E193" s="142" t="s">
        <v>47</v>
      </c>
      <c r="F193" s="153" t="s">
        <v>48</v>
      </c>
      <c r="G193" s="159" t="s">
        <v>49</v>
      </c>
      <c r="H193" s="16"/>
    </row>
    <row r="194" spans="2:9" ht="12" customHeight="1" x14ac:dyDescent="0.2">
      <c r="B194" s="134"/>
      <c r="C194" s="143"/>
      <c r="D194" s="143"/>
      <c r="E194" s="143"/>
      <c r="F194" s="154"/>
      <c r="G194" s="160"/>
      <c r="H194" s="16"/>
    </row>
    <row r="195" spans="2:9" ht="12" customHeight="1" x14ac:dyDescent="0.2">
      <c r="B195" s="135"/>
      <c r="C195" s="144"/>
      <c r="D195" s="144"/>
      <c r="E195" s="144"/>
      <c r="F195" s="155"/>
      <c r="G195" s="161"/>
      <c r="H195" s="16"/>
    </row>
    <row r="196" spans="2:9" ht="12" customHeight="1" x14ac:dyDescent="0.2">
      <c r="B196" s="30">
        <v>1</v>
      </c>
      <c r="C196" s="31">
        <v>2</v>
      </c>
      <c r="D196" s="31">
        <v>3</v>
      </c>
      <c r="E196" s="31">
        <v>4</v>
      </c>
      <c r="F196" s="32" t="s">
        <v>2</v>
      </c>
      <c r="G196" s="33" t="s">
        <v>52</v>
      </c>
      <c r="H196" s="16"/>
    </row>
    <row r="197" spans="2:9" ht="12" customHeight="1" x14ac:dyDescent="0.2">
      <c r="B197" s="92" t="s">
        <v>337</v>
      </c>
      <c r="C197" s="35" t="s">
        <v>302</v>
      </c>
      <c r="D197" s="36" t="s">
        <v>253</v>
      </c>
      <c r="E197" s="107"/>
      <c r="F197" s="107"/>
      <c r="G197" s="108">
        <f>E197+F197</f>
        <v>0</v>
      </c>
      <c r="H197" s="116"/>
    </row>
    <row r="198" spans="2:9" ht="12" customHeight="1" x14ac:dyDescent="0.2">
      <c r="B198" s="40" t="s">
        <v>338</v>
      </c>
      <c r="C198" s="112" t="s">
        <v>310</v>
      </c>
      <c r="D198" s="113" t="s">
        <v>253</v>
      </c>
      <c r="E198" s="114"/>
      <c r="F198" s="114"/>
      <c r="G198" s="60">
        <f>E198+F198</f>
        <v>0</v>
      </c>
      <c r="H198" s="116"/>
    </row>
    <row r="199" spans="2:9" ht="8.25" customHeight="1" x14ac:dyDescent="0.2">
      <c r="B199" s="117"/>
      <c r="C199" s="62"/>
      <c r="D199" s="62"/>
      <c r="E199" s="62"/>
      <c r="F199" s="62"/>
      <c r="G199" s="62"/>
    </row>
    <row r="200" spans="2:9" ht="11.25" customHeight="1" x14ac:dyDescent="0.2">
      <c r="B200" s="13"/>
      <c r="C200" s="118"/>
      <c r="D200" s="13"/>
      <c r="E200" s="119"/>
      <c r="F200" s="1"/>
      <c r="G200" s="1"/>
    </row>
    <row r="201" spans="2:9" ht="11.25" customHeight="1" x14ac:dyDescent="0.2">
      <c r="B201" s="13"/>
      <c r="C201" s="118"/>
      <c r="D201" s="13"/>
      <c r="E201" s="119"/>
      <c r="F201" s="120" t="s">
        <v>339</v>
      </c>
      <c r="G201" s="1"/>
    </row>
    <row r="202" spans="2:9" ht="11.25" customHeight="1" x14ac:dyDescent="0.2">
      <c r="B202" s="121" t="s">
        <v>340</v>
      </c>
      <c r="C202" s="146" t="s">
        <v>356</v>
      </c>
      <c r="D202" s="146"/>
      <c r="E202" s="146"/>
      <c r="F202" s="120" t="s">
        <v>341</v>
      </c>
      <c r="G202" s="65" t="s">
        <v>357</v>
      </c>
      <c r="H202" s="16"/>
      <c r="I202" s="16"/>
    </row>
    <row r="203" spans="2:9" ht="11.25" customHeight="1" x14ac:dyDescent="0.2">
      <c r="B203" s="122" t="s">
        <v>342</v>
      </c>
      <c r="C203" s="147" t="s">
        <v>343</v>
      </c>
      <c r="D203" s="147"/>
      <c r="E203" s="147"/>
      <c r="F203" s="118" t="s">
        <v>344</v>
      </c>
      <c r="G203" s="123" t="s">
        <v>343</v>
      </c>
      <c r="H203" s="124"/>
      <c r="I203" s="124"/>
    </row>
    <row r="204" spans="2:9" ht="15" customHeight="1" x14ac:dyDescent="0.2">
      <c r="B204" s="13"/>
      <c r="C204" s="13"/>
      <c r="D204" s="13"/>
      <c r="E204" s="13"/>
      <c r="F204" s="1"/>
      <c r="G204" s="1"/>
    </row>
    <row r="205" spans="2:9" ht="16.5" customHeight="1" x14ac:dyDescent="0.2">
      <c r="B205" s="162" t="s">
        <v>358</v>
      </c>
      <c r="C205" s="13"/>
      <c r="D205" s="13"/>
      <c r="E205" s="13"/>
      <c r="F205" s="1"/>
      <c r="G205" s="1"/>
    </row>
    <row r="206" spans="2:9" ht="16.5" customHeight="1" x14ac:dyDescent="0.2">
      <c r="B206" s="125"/>
      <c r="C206" s="13"/>
      <c r="D206" s="13"/>
      <c r="E206" s="13"/>
      <c r="F206" s="1"/>
      <c r="G206" s="1"/>
    </row>
    <row r="207" spans="2:9" ht="22.5" customHeight="1" x14ac:dyDescent="0.2">
      <c r="B207" s="136" t="s">
        <v>345</v>
      </c>
      <c r="C207" s="136"/>
      <c r="D207" s="136"/>
      <c r="E207" s="136"/>
      <c r="F207" s="156"/>
      <c r="G207" s="156"/>
    </row>
    <row r="208" spans="2:9" ht="21.95" customHeight="1" x14ac:dyDescent="0.2">
      <c r="C208" s="148"/>
      <c r="D208" s="148"/>
      <c r="E208" s="148"/>
      <c r="F208" s="157" t="s">
        <v>346</v>
      </c>
      <c r="G208" s="158"/>
    </row>
    <row r="209" spans="2:8" ht="15" customHeight="1" x14ac:dyDescent="0.2">
      <c r="B209" s="13"/>
      <c r="C209" s="13"/>
      <c r="D209" s="13"/>
      <c r="E209" s="13"/>
      <c r="F209" s="1"/>
      <c r="G209" s="1"/>
    </row>
    <row r="210" spans="2:8" ht="21.95" customHeight="1" x14ac:dyDescent="0.2">
      <c r="B210" s="137" t="s">
        <v>347</v>
      </c>
      <c r="C210" s="137"/>
      <c r="D210" s="137"/>
      <c r="E210" s="126"/>
      <c r="F210" s="127"/>
      <c r="G210" s="65"/>
    </row>
    <row r="211" spans="2:8" ht="22.5" customHeight="1" x14ac:dyDescent="0.2">
      <c r="B211" s="13"/>
      <c r="C211" s="13"/>
      <c r="D211" s="13"/>
      <c r="E211" s="128" t="s">
        <v>348</v>
      </c>
      <c r="F211" s="128" t="s">
        <v>349</v>
      </c>
      <c r="G211" s="128" t="s">
        <v>350</v>
      </c>
    </row>
    <row r="212" spans="2:8" ht="15" customHeight="1" x14ac:dyDescent="0.2">
      <c r="B212" s="13"/>
      <c r="C212" s="13"/>
      <c r="D212" s="13"/>
      <c r="E212" s="129"/>
      <c r="F212" s="129"/>
      <c r="G212" s="129"/>
    </row>
    <row r="213" spans="2:8" ht="31.5" customHeight="1" x14ac:dyDescent="0.2">
      <c r="B213" s="130" t="s">
        <v>351</v>
      </c>
      <c r="C213" s="149" t="s">
        <v>359</v>
      </c>
      <c r="D213" s="149"/>
      <c r="E213" s="131"/>
      <c r="F213" s="132" t="s">
        <v>360</v>
      </c>
      <c r="G213" s="132">
        <v>91248</v>
      </c>
    </row>
    <row r="214" spans="2:8" ht="22.5" customHeight="1" x14ac:dyDescent="0.2">
      <c r="B214" s="13"/>
      <c r="C214" s="150" t="s">
        <v>348</v>
      </c>
      <c r="D214" s="150"/>
      <c r="E214" s="128" t="s">
        <v>349</v>
      </c>
      <c r="F214" s="128" t="s">
        <v>352</v>
      </c>
      <c r="G214" s="128" t="s">
        <v>353</v>
      </c>
      <c r="H214" s="124"/>
    </row>
    <row r="215" spans="2:8" ht="15" customHeight="1" x14ac:dyDescent="0.2">
      <c r="B215" s="13"/>
      <c r="C215" s="13"/>
      <c r="D215" s="13"/>
      <c r="E215" s="129"/>
      <c r="F215" s="129"/>
      <c r="G215" s="129"/>
    </row>
    <row r="216" spans="2:8" ht="15" customHeight="1" x14ac:dyDescent="0.2">
      <c r="B216" s="162" t="s">
        <v>355</v>
      </c>
      <c r="C216" s="13"/>
      <c r="D216" s="13"/>
      <c r="E216" s="119"/>
      <c r="F216" s="1"/>
      <c r="G216" s="1"/>
    </row>
    <row r="217" spans="2:8" ht="15" customHeight="1" x14ac:dyDescent="0.2">
      <c r="B217" s="125"/>
      <c r="C217" s="13"/>
      <c r="D217" s="13"/>
      <c r="E217" s="119"/>
      <c r="F217" s="1"/>
      <c r="G217" s="1"/>
    </row>
    <row r="218" spans="2:8" ht="12.75" x14ac:dyDescent="0.2"/>
    <row r="219" spans="2:8" ht="12.75" x14ac:dyDescent="0.2"/>
    <row r="220" spans="2:8" ht="12.75" x14ac:dyDescent="0.2"/>
    <row r="221" spans="2:8" ht="12.75" x14ac:dyDescent="0.2"/>
    <row r="222" spans="2:8" ht="12.75" x14ac:dyDescent="0.2"/>
    <row r="223" spans="2:8" ht="12.75" x14ac:dyDescent="0.2"/>
    <row r="224" spans="2:8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</sheetData>
  <mergeCells count="55">
    <mergeCell ref="F44:G44"/>
    <mergeCell ref="F45:F47"/>
    <mergeCell ref="F95:G95"/>
    <mergeCell ref="F96:F98"/>
    <mergeCell ref="G135:G137"/>
    <mergeCell ref="G168:G170"/>
    <mergeCell ref="G193:G195"/>
    <mergeCell ref="G45:G47"/>
    <mergeCell ref="G96:G98"/>
    <mergeCell ref="F192:G192"/>
    <mergeCell ref="F193:F195"/>
    <mergeCell ref="F207:G207"/>
    <mergeCell ref="F208:G208"/>
    <mergeCell ref="F134:G134"/>
    <mergeCell ref="F135:F137"/>
    <mergeCell ref="F16:F18"/>
    <mergeCell ref="F167:G167"/>
    <mergeCell ref="F168:F170"/>
    <mergeCell ref="G16:G18"/>
    <mergeCell ref="C45:C47"/>
    <mergeCell ref="C96:C98"/>
    <mergeCell ref="D135:D137"/>
    <mergeCell ref="D168:D170"/>
    <mergeCell ref="D193:D195"/>
    <mergeCell ref="D45:D47"/>
    <mergeCell ref="D96:D98"/>
    <mergeCell ref="E135:E137"/>
    <mergeCell ref="E168:E170"/>
    <mergeCell ref="E193:E195"/>
    <mergeCell ref="E45:E47"/>
    <mergeCell ref="E96:E98"/>
    <mergeCell ref="C213:D213"/>
    <mergeCell ref="C214:D214"/>
    <mergeCell ref="B210:D210"/>
    <mergeCell ref="B4:G4"/>
    <mergeCell ref="B45:B47"/>
    <mergeCell ref="B96:B98"/>
    <mergeCell ref="C11:E11"/>
    <mergeCell ref="C12:E12"/>
    <mergeCell ref="C135:C137"/>
    <mergeCell ref="C14:D14"/>
    <mergeCell ref="C16:C18"/>
    <mergeCell ref="C168:C170"/>
    <mergeCell ref="C193:C195"/>
    <mergeCell ref="C202:E202"/>
    <mergeCell ref="C203:E203"/>
    <mergeCell ref="C208:E208"/>
    <mergeCell ref="C7:E7"/>
    <mergeCell ref="D16:D18"/>
    <mergeCell ref="B135:B137"/>
    <mergeCell ref="B16:B18"/>
    <mergeCell ref="B168:B170"/>
    <mergeCell ref="B193:B195"/>
    <mergeCell ref="B207:E207"/>
    <mergeCell ref="E16:E18"/>
  </mergeCells>
  <pageMargins left="0.39370077999999997" right="0" top="0" bottom="0.39370077999999997" header="0" footer="0"/>
  <pageSetup paperSize="9" scale="99" orientation="landscape" blackAndWhite="1" r:id="rId1"/>
  <headerFooter alignWithMargins="0"/>
  <rowBreaks count="5" manualBreakCount="5">
    <brk id="42" max="16383" man="1"/>
    <brk id="93" max="16383" man="1"/>
    <brk id="132" max="16383" man="1"/>
    <brk id="165" max="16383" man="1"/>
    <brk id="1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0503121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 Mill OpenXML producer</dc:creator>
  <cp:lastModifiedBy>Наталья Дедук</cp:lastModifiedBy>
  <cp:lastPrinted>2026-03-04T06:45:54Z</cp:lastPrinted>
  <dcterms:created xsi:type="dcterms:W3CDTF">2026-03-04T06:43:05Z</dcterms:created>
  <dcterms:modified xsi:type="dcterms:W3CDTF">2026-03-04T06:46:00Z</dcterms:modified>
</cp:coreProperties>
</file>