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ГОДОВЫЕ ОТЧЕТЫ\Годовой за 2025\100 формы\"/>
    </mc:Choice>
  </mc:AlternateContent>
  <xr:revisionPtr revIDLastSave="0" documentId="13_ncr:1_{818FB14A-D32D-4253-B225-EDCBF8E766D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ТРАФАРЕТ" sheetId="1" r:id="rId1"/>
    <sheet name="Инструкция" sheetId="2" r:id="rId2"/>
  </sheets>
  <calcPr calcId="191029"/>
</workbook>
</file>

<file path=xl/calcChain.xml><?xml version="1.0" encoding="utf-8"?>
<calcChain xmlns="http://schemas.openxmlformats.org/spreadsheetml/2006/main">
  <c r="Y801" i="1" l="1"/>
  <c r="Y797" i="1"/>
  <c r="Y793" i="1"/>
  <c r="Z783" i="1"/>
  <c r="S783" i="1"/>
  <c r="Z782" i="1"/>
  <c r="S782" i="1"/>
  <c r="Z781" i="1"/>
  <c r="S781" i="1"/>
  <c r="Z780" i="1"/>
  <c r="S780" i="1"/>
  <c r="Z779" i="1"/>
  <c r="S779" i="1"/>
  <c r="Z778" i="1"/>
  <c r="S778" i="1"/>
  <c r="Z777" i="1"/>
  <c r="S777" i="1"/>
  <c r="Z776" i="1"/>
  <c r="S776" i="1"/>
  <c r="Z775" i="1"/>
  <c r="S775" i="1"/>
  <c r="Z774" i="1"/>
  <c r="S774" i="1"/>
  <c r="Z773" i="1"/>
  <c r="S773" i="1"/>
  <c r="Z772" i="1"/>
  <c r="S772" i="1"/>
  <c r="Z771" i="1"/>
  <c r="S771" i="1"/>
  <c r="Z770" i="1"/>
  <c r="S770" i="1"/>
  <c r="Z769" i="1"/>
  <c r="S769" i="1"/>
  <c r="Z768" i="1"/>
  <c r="S768" i="1"/>
  <c r="Z767" i="1"/>
  <c r="S767" i="1"/>
  <c r="Z766" i="1"/>
  <c r="S766" i="1"/>
  <c r="Z765" i="1"/>
  <c r="S765" i="1"/>
  <c r="Z764" i="1"/>
  <c r="S764" i="1"/>
  <c r="Z763" i="1"/>
  <c r="S763" i="1"/>
  <c r="Z762" i="1"/>
  <c r="S762" i="1"/>
  <c r="Z761" i="1"/>
  <c r="S761" i="1"/>
  <c r="Z760" i="1"/>
  <c r="S760" i="1"/>
  <c r="Z757" i="1"/>
  <c r="S757" i="1"/>
  <c r="Z756" i="1"/>
  <c r="S756" i="1"/>
  <c r="Z755" i="1"/>
  <c r="S755" i="1"/>
  <c r="Z754" i="1"/>
  <c r="S754" i="1"/>
  <c r="Z753" i="1"/>
  <c r="S753" i="1"/>
  <c r="Z752" i="1"/>
  <c r="S752" i="1"/>
  <c r="Z751" i="1"/>
  <c r="S751" i="1"/>
  <c r="Z750" i="1"/>
  <c r="S750" i="1"/>
  <c r="Z749" i="1"/>
  <c r="S749" i="1"/>
  <c r="Z748" i="1"/>
  <c r="S748" i="1"/>
  <c r="Z747" i="1"/>
  <c r="S747" i="1"/>
  <c r="Z746" i="1"/>
  <c r="S746" i="1"/>
  <c r="Z745" i="1"/>
  <c r="S745" i="1"/>
  <c r="Z744" i="1"/>
  <c r="S744" i="1"/>
  <c r="Z743" i="1"/>
  <c r="S743" i="1"/>
  <c r="Z742" i="1"/>
  <c r="S742" i="1"/>
  <c r="Z741" i="1"/>
  <c r="S741" i="1"/>
  <c r="Z740" i="1"/>
  <c r="S740" i="1"/>
  <c r="Z739" i="1"/>
  <c r="S739" i="1"/>
  <c r="Z738" i="1"/>
  <c r="S738" i="1"/>
  <c r="Z737" i="1"/>
  <c r="S737" i="1"/>
  <c r="Z736" i="1"/>
  <c r="S736" i="1"/>
  <c r="Z735" i="1"/>
  <c r="S735" i="1"/>
  <c r="Z734" i="1"/>
  <c r="S734" i="1"/>
  <c r="Z733" i="1"/>
  <c r="S733" i="1"/>
  <c r="Z732" i="1"/>
  <c r="S732" i="1"/>
  <c r="Z724" i="1"/>
  <c r="S724" i="1"/>
  <c r="Z720" i="1"/>
  <c r="S720" i="1"/>
  <c r="Z719" i="1"/>
  <c r="S719" i="1"/>
  <c r="Z718" i="1"/>
  <c r="S718" i="1"/>
  <c r="Z717" i="1"/>
  <c r="S717" i="1"/>
  <c r="Z716" i="1"/>
  <c r="S716" i="1"/>
  <c r="Z715" i="1"/>
  <c r="S715" i="1"/>
  <c r="Z714" i="1"/>
  <c r="S714" i="1"/>
  <c r="Z713" i="1"/>
  <c r="S713" i="1"/>
  <c r="Z712" i="1"/>
  <c r="S712" i="1"/>
  <c r="Z711" i="1"/>
  <c r="S711" i="1"/>
  <c r="Z710" i="1"/>
  <c r="S710" i="1"/>
  <c r="Z709" i="1"/>
  <c r="S709" i="1"/>
  <c r="Z708" i="1"/>
  <c r="S708" i="1"/>
  <c r="Z707" i="1"/>
  <c r="S707" i="1"/>
  <c r="Z706" i="1"/>
  <c r="S706" i="1"/>
  <c r="Z705" i="1"/>
  <c r="S705" i="1"/>
  <c r="Z704" i="1"/>
  <c r="S704" i="1"/>
  <c r="Z702" i="1"/>
  <c r="S702" i="1"/>
  <c r="Z701" i="1"/>
  <c r="S701" i="1"/>
  <c r="Z700" i="1"/>
  <c r="S700" i="1"/>
  <c r="Z699" i="1"/>
  <c r="S699" i="1"/>
  <c r="Z698" i="1"/>
  <c r="S698" i="1"/>
  <c r="Z697" i="1"/>
  <c r="S697" i="1"/>
  <c r="Z696" i="1"/>
  <c r="S696" i="1"/>
  <c r="Z695" i="1"/>
  <c r="S695" i="1"/>
  <c r="Z694" i="1"/>
  <c r="S694" i="1"/>
  <c r="Z693" i="1"/>
  <c r="S693" i="1"/>
  <c r="Z692" i="1"/>
  <c r="S692" i="1"/>
  <c r="Z691" i="1"/>
  <c r="S691" i="1"/>
  <c r="Z690" i="1"/>
  <c r="S690" i="1"/>
  <c r="Z689" i="1"/>
  <c r="S689" i="1"/>
  <c r="Z688" i="1"/>
  <c r="S688" i="1"/>
  <c r="Z687" i="1"/>
  <c r="S687" i="1"/>
  <c r="Z686" i="1"/>
  <c r="S686" i="1"/>
  <c r="Z685" i="1"/>
  <c r="S685" i="1"/>
  <c r="Z684" i="1"/>
  <c r="S684" i="1"/>
  <c r="Z683" i="1"/>
  <c r="S683" i="1"/>
  <c r="Z682" i="1"/>
  <c r="S682" i="1"/>
  <c r="Z681" i="1"/>
  <c r="S681" i="1"/>
  <c r="Z680" i="1"/>
  <c r="S680" i="1"/>
  <c r="Z679" i="1"/>
  <c r="S679" i="1"/>
  <c r="Z678" i="1"/>
  <c r="S678" i="1"/>
  <c r="Z677" i="1"/>
  <c r="S677" i="1"/>
  <c r="Z676" i="1"/>
  <c r="S676" i="1"/>
  <c r="Z674" i="1"/>
  <c r="S674" i="1"/>
  <c r="Z673" i="1"/>
  <c r="S673" i="1"/>
  <c r="Z672" i="1"/>
  <c r="S672" i="1"/>
  <c r="Z671" i="1"/>
  <c r="S671" i="1"/>
  <c r="Z670" i="1"/>
  <c r="S670" i="1"/>
  <c r="Z669" i="1"/>
  <c r="S669" i="1"/>
  <c r="Z668" i="1"/>
  <c r="S668" i="1"/>
  <c r="Z667" i="1"/>
  <c r="S667" i="1"/>
  <c r="Z665" i="1"/>
  <c r="S665" i="1"/>
  <c r="Z664" i="1"/>
  <c r="S664" i="1"/>
  <c r="Z662" i="1"/>
  <c r="S662" i="1"/>
  <c r="Z661" i="1"/>
  <c r="S661" i="1"/>
  <c r="Z660" i="1"/>
  <c r="S660" i="1"/>
  <c r="Z659" i="1"/>
  <c r="S659" i="1"/>
  <c r="Z658" i="1"/>
  <c r="S658" i="1"/>
  <c r="Z657" i="1"/>
  <c r="S657" i="1"/>
  <c r="Z656" i="1"/>
  <c r="S656" i="1"/>
  <c r="Z655" i="1"/>
  <c r="S655" i="1"/>
  <c r="Z654" i="1"/>
  <c r="S654" i="1"/>
  <c r="Z653" i="1"/>
  <c r="S653" i="1"/>
  <c r="Z652" i="1"/>
  <c r="S652" i="1"/>
  <c r="Z651" i="1"/>
  <c r="S651" i="1"/>
  <c r="Z650" i="1"/>
  <c r="S650" i="1"/>
  <c r="Z649" i="1"/>
  <c r="S649" i="1"/>
  <c r="Z648" i="1"/>
  <c r="S648" i="1"/>
  <c r="Z647" i="1"/>
  <c r="S647" i="1"/>
  <c r="Z646" i="1"/>
  <c r="S646" i="1"/>
  <c r="Z645" i="1"/>
  <c r="S645" i="1"/>
  <c r="Z644" i="1"/>
  <c r="S644" i="1"/>
  <c r="Z643" i="1"/>
  <c r="S643" i="1"/>
  <c r="Z641" i="1"/>
  <c r="S641" i="1"/>
  <c r="Z640" i="1"/>
  <c r="S640" i="1"/>
  <c r="Z639" i="1"/>
  <c r="S639" i="1"/>
  <c r="Z638" i="1"/>
  <c r="S638" i="1"/>
  <c r="Z637" i="1"/>
  <c r="S637" i="1"/>
  <c r="Z636" i="1"/>
  <c r="S636" i="1"/>
  <c r="Z635" i="1"/>
  <c r="S635" i="1"/>
  <c r="Z633" i="1"/>
  <c r="S633" i="1"/>
  <c r="Z632" i="1"/>
  <c r="S632" i="1"/>
  <c r="Z631" i="1"/>
  <c r="S631" i="1"/>
  <c r="Z630" i="1"/>
  <c r="S630" i="1"/>
  <c r="Z629" i="1"/>
  <c r="S629" i="1"/>
  <c r="Z628" i="1"/>
  <c r="S628" i="1"/>
  <c r="Z627" i="1"/>
  <c r="S627" i="1"/>
  <c r="Z626" i="1"/>
  <c r="S626" i="1"/>
  <c r="Z625" i="1"/>
  <c r="S625" i="1"/>
  <c r="Z624" i="1"/>
  <c r="S624" i="1"/>
  <c r="Z623" i="1"/>
  <c r="S623" i="1"/>
  <c r="Z622" i="1"/>
  <c r="S622" i="1"/>
  <c r="Z621" i="1"/>
  <c r="S621" i="1"/>
  <c r="Z620" i="1"/>
  <c r="S620" i="1"/>
  <c r="Z619" i="1"/>
  <c r="S619" i="1"/>
  <c r="Z618" i="1"/>
  <c r="S618" i="1"/>
  <c r="Z617" i="1"/>
  <c r="S617" i="1"/>
  <c r="Z616" i="1"/>
  <c r="S616" i="1"/>
  <c r="Z615" i="1"/>
  <c r="S615" i="1"/>
  <c r="Z614" i="1"/>
  <c r="S614" i="1"/>
  <c r="Z613" i="1"/>
  <c r="S613" i="1"/>
  <c r="Z612" i="1"/>
  <c r="S612" i="1"/>
  <c r="Z611" i="1"/>
  <c r="S611" i="1"/>
  <c r="Z610" i="1"/>
  <c r="S610" i="1"/>
  <c r="Z609" i="1"/>
  <c r="S609" i="1"/>
  <c r="Z608" i="1"/>
  <c r="S608" i="1"/>
  <c r="Z606" i="1"/>
  <c r="S606" i="1"/>
  <c r="Z605" i="1"/>
  <c r="S605" i="1"/>
  <c r="Z604" i="1"/>
  <c r="S604" i="1"/>
  <c r="Z603" i="1"/>
  <c r="S603" i="1"/>
  <c r="Z602" i="1"/>
  <c r="S602" i="1"/>
  <c r="Z601" i="1"/>
  <c r="S601" i="1"/>
  <c r="Z599" i="1"/>
  <c r="S599" i="1"/>
  <c r="Z598" i="1"/>
  <c r="S598" i="1"/>
  <c r="Z596" i="1"/>
  <c r="S596" i="1"/>
  <c r="Z595" i="1"/>
  <c r="S595" i="1"/>
  <c r="Z593" i="1"/>
  <c r="S593" i="1"/>
  <c r="Z592" i="1"/>
  <c r="S592" i="1"/>
  <c r="Z591" i="1"/>
  <c r="S591" i="1"/>
  <c r="Z590" i="1"/>
  <c r="S590" i="1"/>
  <c r="Z589" i="1"/>
  <c r="S589" i="1"/>
  <c r="Z588" i="1"/>
  <c r="S588" i="1"/>
  <c r="Z586" i="1"/>
  <c r="S586" i="1"/>
  <c r="Z585" i="1"/>
  <c r="S585" i="1"/>
  <c r="Z584" i="1"/>
  <c r="S584" i="1"/>
  <c r="Z583" i="1"/>
  <c r="S583" i="1"/>
  <c r="Z582" i="1"/>
  <c r="S582" i="1"/>
  <c r="Z581" i="1"/>
  <c r="S581" i="1"/>
  <c r="Z580" i="1"/>
  <c r="S580" i="1"/>
  <c r="Z579" i="1"/>
  <c r="S579" i="1"/>
  <c r="Z578" i="1"/>
  <c r="S578" i="1"/>
  <c r="Z577" i="1"/>
  <c r="S577" i="1"/>
  <c r="Z576" i="1"/>
  <c r="S576" i="1"/>
  <c r="Z575" i="1"/>
  <c r="S575" i="1"/>
  <c r="Z574" i="1"/>
  <c r="S574" i="1"/>
  <c r="Z573" i="1"/>
  <c r="S573" i="1"/>
  <c r="Z572" i="1"/>
  <c r="S572" i="1"/>
  <c r="Z571" i="1"/>
  <c r="S571" i="1"/>
  <c r="Z570" i="1"/>
  <c r="S570" i="1"/>
  <c r="Z569" i="1"/>
  <c r="S569" i="1"/>
  <c r="Z567" i="1"/>
  <c r="S567" i="1"/>
  <c r="Z565" i="1"/>
  <c r="S565" i="1"/>
  <c r="Z564" i="1"/>
  <c r="S564" i="1"/>
  <c r="Z563" i="1"/>
  <c r="S563" i="1"/>
  <c r="Z562" i="1"/>
  <c r="S562" i="1"/>
  <c r="Z561" i="1"/>
  <c r="S561" i="1"/>
  <c r="Z560" i="1"/>
  <c r="S560" i="1"/>
  <c r="Z559" i="1"/>
  <c r="S559" i="1"/>
  <c r="Z558" i="1"/>
  <c r="S558" i="1"/>
  <c r="Z556" i="1"/>
  <c r="S556" i="1"/>
  <c r="Z555" i="1"/>
  <c r="S555" i="1"/>
  <c r="Z554" i="1"/>
  <c r="S554" i="1"/>
  <c r="Z553" i="1"/>
  <c r="S553" i="1"/>
  <c r="Z552" i="1"/>
  <c r="S552" i="1"/>
  <c r="Z551" i="1"/>
  <c r="S551" i="1"/>
  <c r="Z550" i="1"/>
  <c r="S550" i="1"/>
  <c r="Z549" i="1"/>
  <c r="S549" i="1"/>
  <c r="Z548" i="1"/>
  <c r="S548" i="1"/>
  <c r="Z546" i="1"/>
  <c r="S546" i="1"/>
  <c r="Z545" i="1"/>
  <c r="S545" i="1"/>
  <c r="Z544" i="1"/>
  <c r="S544" i="1"/>
  <c r="Z543" i="1"/>
  <c r="S543" i="1"/>
  <c r="Z542" i="1"/>
  <c r="S542" i="1"/>
  <c r="Z540" i="1"/>
  <c r="S540" i="1"/>
  <c r="Z539" i="1"/>
  <c r="S539" i="1"/>
  <c r="Z537" i="1"/>
  <c r="S537" i="1"/>
  <c r="Z536" i="1"/>
  <c r="S536" i="1"/>
  <c r="Z535" i="1"/>
  <c r="S535" i="1"/>
  <c r="Z534" i="1"/>
  <c r="S534" i="1"/>
  <c r="Z533" i="1"/>
  <c r="S533" i="1"/>
  <c r="Z532" i="1"/>
  <c r="S532" i="1"/>
  <c r="Z531" i="1"/>
  <c r="S531" i="1"/>
  <c r="Z530" i="1"/>
  <c r="S530" i="1"/>
  <c r="Z529" i="1"/>
  <c r="S529" i="1"/>
  <c r="Z528" i="1"/>
  <c r="S528" i="1"/>
  <c r="Z527" i="1"/>
  <c r="S527" i="1"/>
  <c r="Z526" i="1"/>
  <c r="S526" i="1"/>
  <c r="Z525" i="1"/>
  <c r="S525" i="1"/>
  <c r="Z524" i="1"/>
  <c r="S524" i="1"/>
  <c r="Z523" i="1"/>
  <c r="S523" i="1"/>
  <c r="Z522" i="1"/>
  <c r="S522" i="1"/>
  <c r="Z521" i="1"/>
  <c r="S521" i="1"/>
  <c r="Z520" i="1"/>
  <c r="S520" i="1"/>
  <c r="Z519" i="1"/>
  <c r="S519" i="1"/>
  <c r="Z518" i="1"/>
  <c r="S518" i="1"/>
  <c r="Z517" i="1"/>
  <c r="S517" i="1"/>
  <c r="Z516" i="1"/>
  <c r="S516" i="1"/>
  <c r="Z515" i="1"/>
  <c r="S515" i="1"/>
  <c r="Z514" i="1"/>
  <c r="S514" i="1"/>
  <c r="Z513" i="1"/>
  <c r="S513" i="1"/>
  <c r="Z512" i="1"/>
  <c r="S512" i="1"/>
  <c r="Z511" i="1"/>
  <c r="S511" i="1"/>
  <c r="Z510" i="1"/>
  <c r="S510" i="1"/>
  <c r="Z509" i="1"/>
  <c r="S509" i="1"/>
  <c r="Z508" i="1"/>
  <c r="S508" i="1"/>
  <c r="Z507" i="1"/>
  <c r="S507" i="1"/>
  <c r="Z506" i="1"/>
  <c r="S506" i="1"/>
  <c r="Z505" i="1"/>
  <c r="S505" i="1"/>
  <c r="Z504" i="1"/>
  <c r="S504" i="1"/>
  <c r="Z503" i="1"/>
  <c r="S503" i="1"/>
  <c r="Z502" i="1"/>
  <c r="S502" i="1"/>
  <c r="Z501" i="1"/>
  <c r="S501" i="1"/>
  <c r="Z500" i="1"/>
  <c r="S500" i="1"/>
  <c r="Z499" i="1"/>
  <c r="S499" i="1"/>
  <c r="Z498" i="1"/>
  <c r="S498" i="1"/>
  <c r="Z497" i="1"/>
  <c r="S497" i="1"/>
  <c r="Z496" i="1"/>
  <c r="S496" i="1"/>
  <c r="Z495" i="1"/>
  <c r="S495" i="1"/>
  <c r="Z494" i="1"/>
  <c r="S494" i="1"/>
  <c r="Z493" i="1"/>
  <c r="S493" i="1"/>
  <c r="Z492" i="1"/>
  <c r="S492" i="1"/>
  <c r="Z491" i="1"/>
  <c r="S491" i="1"/>
  <c r="Z490" i="1"/>
  <c r="S490" i="1"/>
  <c r="Z489" i="1"/>
  <c r="S489" i="1"/>
  <c r="Z488" i="1"/>
  <c r="S488" i="1"/>
  <c r="Z487" i="1"/>
  <c r="S487" i="1"/>
  <c r="Z486" i="1"/>
  <c r="S486" i="1"/>
  <c r="Z485" i="1"/>
  <c r="S485" i="1"/>
  <c r="Z484" i="1"/>
  <c r="S484" i="1"/>
  <c r="Z483" i="1"/>
  <c r="S483" i="1"/>
  <c r="Z482" i="1"/>
  <c r="S482" i="1"/>
  <c r="Z481" i="1"/>
  <c r="S481" i="1"/>
  <c r="Z480" i="1"/>
  <c r="S480" i="1"/>
  <c r="Z479" i="1"/>
  <c r="S479" i="1"/>
  <c r="Z478" i="1"/>
  <c r="S478" i="1"/>
  <c r="Z477" i="1"/>
  <c r="S477" i="1"/>
  <c r="Z476" i="1"/>
  <c r="S476" i="1"/>
  <c r="Z475" i="1"/>
  <c r="S475" i="1"/>
  <c r="Z474" i="1"/>
  <c r="S474" i="1"/>
  <c r="Z473" i="1"/>
  <c r="S473" i="1"/>
  <c r="Z472" i="1"/>
  <c r="S472" i="1"/>
  <c r="Z471" i="1"/>
  <c r="S471" i="1"/>
  <c r="Z470" i="1"/>
  <c r="S470" i="1"/>
  <c r="Z469" i="1"/>
  <c r="S469" i="1"/>
  <c r="Z468" i="1"/>
  <c r="S468" i="1"/>
  <c r="Z467" i="1"/>
  <c r="S467" i="1"/>
  <c r="Z466" i="1"/>
  <c r="S466" i="1"/>
  <c r="Z465" i="1"/>
  <c r="S465" i="1"/>
  <c r="Z464" i="1"/>
  <c r="S464" i="1"/>
  <c r="Z463" i="1"/>
  <c r="S463" i="1"/>
  <c r="Z462" i="1"/>
  <c r="S462" i="1"/>
  <c r="Z461" i="1"/>
  <c r="S461" i="1"/>
  <c r="Z460" i="1"/>
  <c r="S460" i="1"/>
  <c r="Z459" i="1"/>
  <c r="S459" i="1"/>
  <c r="Z458" i="1"/>
  <c r="S458" i="1"/>
  <c r="Z457" i="1"/>
  <c r="S457" i="1"/>
  <c r="Z456" i="1"/>
  <c r="S456" i="1"/>
  <c r="Z455" i="1"/>
  <c r="S455" i="1"/>
  <c r="Z454" i="1"/>
  <c r="S454" i="1"/>
  <c r="Z453" i="1"/>
  <c r="S453" i="1"/>
  <c r="Z452" i="1"/>
  <c r="S452" i="1"/>
  <c r="Z451" i="1"/>
  <c r="S451" i="1"/>
  <c r="Z450" i="1"/>
  <c r="S450" i="1"/>
  <c r="Z449" i="1"/>
  <c r="S449" i="1"/>
  <c r="Z448" i="1"/>
  <c r="S448" i="1"/>
  <c r="Z447" i="1"/>
  <c r="S447" i="1"/>
  <c r="Z446" i="1"/>
  <c r="S446" i="1"/>
  <c r="Z445" i="1"/>
  <c r="S445" i="1"/>
  <c r="Z444" i="1"/>
  <c r="S444" i="1"/>
  <c r="Z443" i="1"/>
  <c r="S443" i="1"/>
  <c r="Z442" i="1"/>
  <c r="S442" i="1"/>
  <c r="Z441" i="1"/>
  <c r="S441" i="1"/>
  <c r="Z440" i="1"/>
  <c r="S440" i="1"/>
  <c r="Z439" i="1"/>
  <c r="S439" i="1"/>
  <c r="Z438" i="1"/>
  <c r="S438" i="1"/>
  <c r="Z437" i="1"/>
  <c r="S437" i="1"/>
  <c r="Z436" i="1"/>
  <c r="S436" i="1"/>
  <c r="Z435" i="1"/>
  <c r="S435" i="1"/>
  <c r="Z434" i="1"/>
  <c r="S434" i="1"/>
  <c r="Z433" i="1"/>
  <c r="S433" i="1"/>
  <c r="Z432" i="1"/>
  <c r="S432" i="1"/>
  <c r="Z431" i="1"/>
  <c r="S431" i="1"/>
  <c r="Z430" i="1"/>
  <c r="S430" i="1"/>
  <c r="Z429" i="1"/>
  <c r="S429" i="1"/>
  <c r="Z428" i="1"/>
  <c r="S428" i="1"/>
  <c r="Z427" i="1"/>
  <c r="S427" i="1"/>
  <c r="Z426" i="1"/>
  <c r="S426" i="1"/>
  <c r="Z425" i="1"/>
  <c r="S425" i="1"/>
  <c r="Z424" i="1"/>
  <c r="S424" i="1"/>
  <c r="Z423" i="1"/>
  <c r="S423" i="1"/>
  <c r="Z422" i="1"/>
  <c r="S422" i="1"/>
  <c r="Z421" i="1"/>
  <c r="S421" i="1"/>
  <c r="Z420" i="1"/>
  <c r="S420" i="1"/>
  <c r="Z419" i="1"/>
  <c r="S419" i="1"/>
  <c r="Z418" i="1"/>
  <c r="S418" i="1"/>
  <c r="Z417" i="1"/>
  <c r="S417" i="1"/>
  <c r="Z416" i="1"/>
  <c r="S416" i="1"/>
  <c r="Z415" i="1"/>
  <c r="S415" i="1"/>
  <c r="Z414" i="1"/>
  <c r="S414" i="1"/>
  <c r="Z413" i="1"/>
  <c r="S413" i="1"/>
  <c r="Z412" i="1"/>
  <c r="S412" i="1"/>
  <c r="Z411" i="1"/>
  <c r="S411" i="1"/>
  <c r="Z410" i="1"/>
  <c r="S410" i="1"/>
  <c r="Z409" i="1"/>
  <c r="S409" i="1"/>
  <c r="Z408" i="1"/>
  <c r="S408" i="1"/>
  <c r="Z407" i="1"/>
  <c r="S407" i="1"/>
  <c r="Z406" i="1"/>
  <c r="S406" i="1"/>
  <c r="Z405" i="1"/>
  <c r="S405" i="1"/>
  <c r="Z404" i="1"/>
  <c r="S404" i="1"/>
  <c r="Z403" i="1"/>
  <c r="S403" i="1"/>
  <c r="Z402" i="1"/>
  <c r="S402" i="1"/>
  <c r="Z401" i="1"/>
  <c r="S401" i="1"/>
  <c r="Z400" i="1"/>
  <c r="S400" i="1"/>
  <c r="Z399" i="1"/>
  <c r="S399" i="1"/>
  <c r="Z398" i="1"/>
  <c r="S398" i="1"/>
  <c r="Z397" i="1"/>
  <c r="S397" i="1"/>
  <c r="Z396" i="1"/>
  <c r="S396" i="1"/>
  <c r="Z395" i="1"/>
  <c r="S395" i="1"/>
  <c r="Z394" i="1"/>
  <c r="S394" i="1"/>
  <c r="Z393" i="1"/>
  <c r="S393" i="1"/>
  <c r="Z392" i="1"/>
  <c r="S392" i="1"/>
  <c r="Z391" i="1"/>
  <c r="S391" i="1"/>
  <c r="Z390" i="1"/>
  <c r="S390" i="1"/>
  <c r="Z389" i="1"/>
  <c r="S389" i="1"/>
  <c r="Z388" i="1"/>
  <c r="S388" i="1"/>
  <c r="Z387" i="1"/>
  <c r="S387" i="1"/>
  <c r="Z386" i="1"/>
  <c r="S386" i="1"/>
  <c r="Z385" i="1"/>
  <c r="S385" i="1"/>
  <c r="Z384" i="1"/>
  <c r="S384" i="1"/>
  <c r="Z383" i="1"/>
  <c r="S383" i="1"/>
  <c r="Z382" i="1"/>
  <c r="S382" i="1"/>
  <c r="Z381" i="1"/>
  <c r="S381" i="1"/>
  <c r="Z380" i="1"/>
  <c r="S380" i="1"/>
  <c r="Z379" i="1"/>
  <c r="S379" i="1"/>
  <c r="Z378" i="1"/>
  <c r="S378" i="1"/>
  <c r="Z377" i="1"/>
  <c r="S377" i="1"/>
  <c r="Z376" i="1"/>
  <c r="S376" i="1"/>
  <c r="Z375" i="1"/>
  <c r="S375" i="1"/>
  <c r="Z374" i="1"/>
  <c r="S374" i="1"/>
  <c r="Z373" i="1"/>
  <c r="S373" i="1"/>
  <c r="Z371" i="1"/>
  <c r="S371" i="1"/>
  <c r="Z370" i="1"/>
  <c r="S370" i="1"/>
  <c r="Z369" i="1"/>
  <c r="S369" i="1"/>
  <c r="Z368" i="1"/>
  <c r="S368" i="1"/>
  <c r="Z367" i="1"/>
  <c r="S367" i="1"/>
  <c r="Z366" i="1"/>
  <c r="S366" i="1"/>
  <c r="Z365" i="1"/>
  <c r="S365" i="1"/>
  <c r="Z364" i="1"/>
  <c r="S364" i="1"/>
  <c r="Z363" i="1"/>
  <c r="S363" i="1"/>
  <c r="Z362" i="1"/>
  <c r="S362" i="1"/>
  <c r="Z361" i="1"/>
  <c r="S361" i="1"/>
  <c r="Z360" i="1"/>
  <c r="S360" i="1"/>
  <c r="Z359" i="1"/>
  <c r="S359" i="1"/>
  <c r="Z358" i="1"/>
  <c r="S358" i="1"/>
  <c r="Z357" i="1"/>
  <c r="S357" i="1"/>
  <c r="Z356" i="1"/>
  <c r="S356" i="1"/>
  <c r="Z355" i="1"/>
  <c r="S355" i="1"/>
  <c r="Z354" i="1"/>
  <c r="S354" i="1"/>
  <c r="Z353" i="1"/>
  <c r="S353" i="1"/>
  <c r="Z352" i="1"/>
  <c r="S352" i="1"/>
  <c r="Z351" i="1"/>
  <c r="S351" i="1"/>
  <c r="Z350" i="1"/>
  <c r="S350" i="1"/>
  <c r="Z349" i="1"/>
  <c r="S349" i="1"/>
  <c r="Z348" i="1"/>
  <c r="S348" i="1"/>
  <c r="Z347" i="1"/>
  <c r="S347" i="1"/>
  <c r="Z346" i="1"/>
  <c r="S346" i="1"/>
  <c r="Z345" i="1"/>
  <c r="S345" i="1"/>
  <c r="Z344" i="1"/>
  <c r="S344" i="1"/>
  <c r="Z343" i="1"/>
  <c r="S343" i="1"/>
  <c r="Z342" i="1"/>
  <c r="S342" i="1"/>
  <c r="Z341" i="1"/>
  <c r="S341" i="1"/>
  <c r="Z340" i="1"/>
  <c r="S340" i="1"/>
  <c r="Z339" i="1"/>
  <c r="S339" i="1"/>
  <c r="Z338" i="1"/>
  <c r="S338" i="1"/>
  <c r="Z337" i="1"/>
  <c r="S337" i="1"/>
  <c r="Z336" i="1"/>
  <c r="S336" i="1"/>
  <c r="Z335" i="1"/>
  <c r="S335" i="1"/>
  <c r="Z334" i="1"/>
  <c r="S334" i="1"/>
  <c r="Z333" i="1"/>
  <c r="S333" i="1"/>
  <c r="Z332" i="1"/>
  <c r="S332" i="1"/>
  <c r="Z331" i="1"/>
  <c r="S331" i="1"/>
  <c r="Z330" i="1"/>
  <c r="S330" i="1"/>
  <c r="Z329" i="1"/>
  <c r="S329" i="1"/>
  <c r="Z328" i="1"/>
  <c r="S328" i="1"/>
  <c r="Z326" i="1"/>
  <c r="S326" i="1"/>
  <c r="Z325" i="1"/>
  <c r="S325" i="1"/>
  <c r="Z324" i="1"/>
  <c r="S324" i="1"/>
  <c r="Z323" i="1"/>
  <c r="S323" i="1"/>
  <c r="Z322" i="1"/>
  <c r="S322" i="1"/>
  <c r="Z321" i="1"/>
  <c r="S321" i="1"/>
  <c r="Z320" i="1"/>
  <c r="S320" i="1"/>
  <c r="Z319" i="1"/>
  <c r="S319" i="1"/>
  <c r="Z318" i="1"/>
  <c r="S318" i="1"/>
  <c r="Z317" i="1"/>
  <c r="S317" i="1"/>
  <c r="Z316" i="1"/>
  <c r="S316" i="1"/>
  <c r="Z315" i="1"/>
  <c r="S315" i="1"/>
  <c r="Z314" i="1"/>
  <c r="S314" i="1"/>
  <c r="Z313" i="1"/>
  <c r="S313" i="1"/>
  <c r="Z312" i="1"/>
  <c r="S312" i="1"/>
  <c r="Z311" i="1"/>
  <c r="S311" i="1"/>
  <c r="Z310" i="1"/>
  <c r="S310" i="1"/>
  <c r="Z309" i="1"/>
  <c r="S309" i="1"/>
  <c r="Z308" i="1"/>
  <c r="S308" i="1"/>
  <c r="Z307" i="1"/>
  <c r="S307" i="1"/>
  <c r="Z306" i="1"/>
  <c r="S306" i="1"/>
  <c r="Z305" i="1"/>
  <c r="S305" i="1"/>
  <c r="Z304" i="1"/>
  <c r="S304" i="1"/>
  <c r="Z303" i="1"/>
  <c r="S303" i="1"/>
  <c r="Z302" i="1"/>
  <c r="S302" i="1"/>
  <c r="Z301" i="1"/>
  <c r="S301" i="1"/>
  <c r="Z300" i="1"/>
  <c r="S300" i="1"/>
  <c r="Z299" i="1"/>
  <c r="S299" i="1"/>
  <c r="Z298" i="1"/>
  <c r="S298" i="1"/>
  <c r="Z297" i="1"/>
  <c r="S297" i="1"/>
  <c r="Z295" i="1"/>
  <c r="S295" i="1"/>
  <c r="Z294" i="1"/>
  <c r="S294" i="1"/>
  <c r="Z293" i="1"/>
  <c r="S293" i="1"/>
  <c r="Z291" i="1"/>
  <c r="S291" i="1"/>
  <c r="Z290" i="1"/>
  <c r="S290" i="1"/>
  <c r="Z289" i="1"/>
  <c r="S289" i="1"/>
  <c r="Z288" i="1"/>
  <c r="S288" i="1"/>
  <c r="Z287" i="1"/>
  <c r="S287" i="1"/>
  <c r="Z286" i="1"/>
  <c r="S286" i="1"/>
  <c r="Z284" i="1"/>
  <c r="S284" i="1"/>
  <c r="Z283" i="1"/>
  <c r="S283" i="1"/>
  <c r="Z282" i="1"/>
  <c r="S282" i="1"/>
  <c r="Z281" i="1"/>
  <c r="S281" i="1"/>
  <c r="Z280" i="1"/>
  <c r="S280" i="1"/>
  <c r="Z279" i="1"/>
  <c r="S279" i="1"/>
  <c r="Z278" i="1"/>
  <c r="S278" i="1"/>
  <c r="Z277" i="1"/>
  <c r="S277" i="1"/>
  <c r="Z276" i="1"/>
  <c r="S276" i="1"/>
  <c r="Z275" i="1"/>
  <c r="S275" i="1"/>
  <c r="Z274" i="1"/>
  <c r="S274" i="1"/>
  <c r="Z273" i="1"/>
  <c r="S273" i="1"/>
  <c r="Z272" i="1"/>
  <c r="S272" i="1"/>
  <c r="Z271" i="1"/>
  <c r="S271" i="1"/>
  <c r="Z270" i="1"/>
  <c r="S270" i="1"/>
  <c r="Z269" i="1"/>
  <c r="S269" i="1"/>
  <c r="Z268" i="1"/>
  <c r="S268" i="1"/>
  <c r="Z267" i="1"/>
  <c r="S267" i="1"/>
  <c r="Z266" i="1"/>
  <c r="S266" i="1"/>
  <c r="Z265" i="1"/>
  <c r="S265" i="1"/>
  <c r="Z264" i="1"/>
  <c r="S264" i="1"/>
  <c r="Z263" i="1"/>
  <c r="S263" i="1"/>
  <c r="Z262" i="1"/>
  <c r="S262" i="1"/>
  <c r="Z261" i="1"/>
  <c r="S261" i="1"/>
  <c r="Z260" i="1"/>
  <c r="S260" i="1"/>
  <c r="Z259" i="1"/>
  <c r="S259" i="1"/>
  <c r="Z258" i="1"/>
  <c r="S258" i="1"/>
  <c r="Z257" i="1"/>
  <c r="S257" i="1"/>
  <c r="Z256" i="1"/>
  <c r="S256" i="1"/>
  <c r="Z255" i="1"/>
  <c r="S255" i="1"/>
  <c r="Z254" i="1"/>
  <c r="S254" i="1"/>
  <c r="Z253" i="1"/>
  <c r="S253" i="1"/>
  <c r="Z252" i="1"/>
  <c r="S252" i="1"/>
  <c r="Z251" i="1"/>
  <c r="S251" i="1"/>
  <c r="Z250" i="1"/>
  <c r="S250" i="1"/>
  <c r="Z249" i="1"/>
  <c r="S249" i="1"/>
  <c r="Z248" i="1"/>
  <c r="S248" i="1"/>
  <c r="Z247" i="1"/>
  <c r="S247" i="1"/>
  <c r="Z246" i="1"/>
  <c r="S246" i="1"/>
  <c r="Z245" i="1"/>
  <c r="S245" i="1"/>
  <c r="Z244" i="1"/>
  <c r="S244" i="1"/>
  <c r="Z243" i="1"/>
  <c r="S243" i="1"/>
  <c r="Z242" i="1"/>
  <c r="S242" i="1"/>
  <c r="Z241" i="1"/>
  <c r="S241" i="1"/>
  <c r="Z240" i="1"/>
  <c r="S240" i="1"/>
  <c r="Z239" i="1"/>
  <c r="S239" i="1"/>
  <c r="Z238" i="1"/>
  <c r="S238" i="1"/>
  <c r="Z237" i="1"/>
  <c r="S237" i="1"/>
  <c r="Z236" i="1"/>
  <c r="S236" i="1"/>
  <c r="Z235" i="1"/>
  <c r="S235" i="1"/>
  <c r="Z234" i="1"/>
  <c r="S234" i="1"/>
  <c r="Z233" i="1"/>
  <c r="S233" i="1"/>
  <c r="Z232" i="1"/>
  <c r="S232" i="1"/>
  <c r="Z231" i="1"/>
  <c r="S231" i="1"/>
  <c r="Z230" i="1"/>
  <c r="S230" i="1"/>
  <c r="Z229" i="1"/>
  <c r="S229" i="1"/>
  <c r="Z228" i="1"/>
  <c r="S228" i="1"/>
  <c r="Z227" i="1"/>
  <c r="S227" i="1"/>
  <c r="Z226" i="1"/>
  <c r="S226" i="1"/>
  <c r="Z225" i="1"/>
  <c r="S225" i="1"/>
  <c r="Z224" i="1"/>
  <c r="S224" i="1"/>
  <c r="Z223" i="1"/>
  <c r="S223" i="1"/>
  <c r="Z222" i="1"/>
  <c r="S222" i="1"/>
  <c r="Z221" i="1"/>
  <c r="S221" i="1"/>
  <c r="Z220" i="1"/>
  <c r="S220" i="1"/>
  <c r="Z219" i="1"/>
  <c r="S219" i="1"/>
  <c r="Z218" i="1"/>
  <c r="S218" i="1"/>
  <c r="Z217" i="1"/>
  <c r="S217" i="1"/>
  <c r="Z216" i="1"/>
  <c r="S216" i="1"/>
  <c r="Z215" i="1"/>
  <c r="S215" i="1"/>
  <c r="Z214" i="1"/>
  <c r="S214" i="1"/>
  <c r="Z213" i="1"/>
  <c r="S213" i="1"/>
  <c r="Z212" i="1"/>
  <c r="S212" i="1"/>
  <c r="Z211" i="1"/>
  <c r="S211" i="1"/>
  <c r="Z210" i="1"/>
  <c r="S210" i="1"/>
  <c r="Z208" i="1"/>
  <c r="S208" i="1"/>
  <c r="Z207" i="1"/>
  <c r="S207" i="1"/>
  <c r="Z206" i="1"/>
  <c r="S206" i="1"/>
  <c r="Z205" i="1"/>
  <c r="S205" i="1"/>
  <c r="Z204" i="1"/>
  <c r="S204" i="1"/>
  <c r="Z203" i="1"/>
  <c r="S203" i="1"/>
  <c r="Z202" i="1"/>
  <c r="S202" i="1"/>
  <c r="Z201" i="1"/>
  <c r="S201" i="1"/>
  <c r="Z200" i="1"/>
  <c r="S200" i="1"/>
  <c r="Z199" i="1"/>
  <c r="S199" i="1"/>
  <c r="Z198" i="1"/>
  <c r="S198" i="1"/>
  <c r="Z197" i="1"/>
  <c r="S197" i="1"/>
  <c r="Z196" i="1"/>
  <c r="S196" i="1"/>
  <c r="Z195" i="1"/>
  <c r="S195" i="1"/>
  <c r="Z194" i="1"/>
  <c r="S194" i="1"/>
  <c r="Z193" i="1"/>
  <c r="S193" i="1"/>
  <c r="Z192" i="1"/>
  <c r="S192" i="1"/>
  <c r="Z191" i="1"/>
  <c r="S191" i="1"/>
  <c r="Z190" i="1"/>
  <c r="S190" i="1"/>
  <c r="Z189" i="1"/>
  <c r="S189" i="1"/>
  <c r="Z188" i="1"/>
  <c r="S188" i="1"/>
  <c r="Z187" i="1"/>
  <c r="S187" i="1"/>
  <c r="Z186" i="1"/>
  <c r="S186" i="1"/>
  <c r="Z185" i="1"/>
  <c r="S185" i="1"/>
  <c r="Z184" i="1"/>
  <c r="S184" i="1"/>
  <c r="Z183" i="1"/>
  <c r="S183" i="1"/>
  <c r="Z182" i="1"/>
  <c r="S182" i="1"/>
  <c r="Z181" i="1"/>
  <c r="S181" i="1"/>
  <c r="Z180" i="1"/>
  <c r="S180" i="1"/>
  <c r="Z179" i="1"/>
  <c r="S179" i="1"/>
  <c r="Z178" i="1"/>
  <c r="S178" i="1"/>
  <c r="Z177" i="1"/>
  <c r="S177" i="1"/>
  <c r="Z176" i="1"/>
  <c r="S176" i="1"/>
  <c r="Z175" i="1"/>
  <c r="S175" i="1"/>
  <c r="Z174" i="1"/>
  <c r="S174" i="1"/>
  <c r="Z173" i="1"/>
  <c r="S173" i="1"/>
  <c r="Z172" i="1"/>
  <c r="S172" i="1"/>
  <c r="Z171" i="1"/>
  <c r="S171" i="1"/>
  <c r="Z170" i="1"/>
  <c r="S170" i="1"/>
  <c r="Z169" i="1"/>
  <c r="S169" i="1"/>
  <c r="Z168" i="1"/>
  <c r="S168" i="1"/>
  <c r="Z167" i="1"/>
  <c r="S167" i="1"/>
  <c r="Z166" i="1"/>
  <c r="S166" i="1"/>
  <c r="Z165" i="1"/>
  <c r="S165" i="1"/>
  <c r="Z164" i="1"/>
  <c r="S164" i="1"/>
  <c r="Z163" i="1"/>
  <c r="S163" i="1"/>
  <c r="Z162" i="1"/>
  <c r="S162" i="1"/>
  <c r="Z161" i="1"/>
  <c r="S161" i="1"/>
  <c r="Z160" i="1"/>
  <c r="S160" i="1"/>
  <c r="Z159" i="1"/>
  <c r="S159" i="1"/>
  <c r="Z158" i="1"/>
  <c r="S158" i="1"/>
  <c r="Z157" i="1"/>
  <c r="S157" i="1"/>
  <c r="Z155" i="1"/>
  <c r="S155" i="1"/>
  <c r="Z153" i="1"/>
  <c r="S153" i="1"/>
  <c r="Z152" i="1"/>
  <c r="S152" i="1"/>
  <c r="Z151" i="1"/>
  <c r="S151" i="1"/>
  <c r="Z150" i="1"/>
  <c r="S150" i="1"/>
  <c r="Z149" i="1"/>
  <c r="S149" i="1"/>
  <c r="Z148" i="1"/>
  <c r="S148" i="1"/>
  <c r="Z147" i="1"/>
  <c r="S147" i="1"/>
  <c r="Z146" i="1"/>
  <c r="S146" i="1"/>
  <c r="Z145" i="1"/>
  <c r="S145" i="1"/>
  <c r="Z144" i="1"/>
  <c r="S144" i="1"/>
  <c r="Z143" i="1"/>
  <c r="S143" i="1"/>
  <c r="Z142" i="1"/>
  <c r="S142" i="1"/>
  <c r="Z141" i="1"/>
  <c r="S141" i="1"/>
  <c r="Z140" i="1"/>
  <c r="S140" i="1"/>
  <c r="Z139" i="1"/>
  <c r="S139" i="1"/>
  <c r="Z138" i="1"/>
  <c r="S138" i="1"/>
  <c r="Z137" i="1"/>
  <c r="S137" i="1"/>
  <c r="Z136" i="1"/>
  <c r="S136" i="1"/>
  <c r="Z135" i="1"/>
  <c r="S135" i="1"/>
  <c r="Z134" i="1"/>
  <c r="S134" i="1"/>
  <c r="Z133" i="1"/>
  <c r="S133" i="1"/>
  <c r="Z132" i="1"/>
  <c r="S132" i="1"/>
  <c r="Z131" i="1"/>
  <c r="S131" i="1"/>
  <c r="Z130" i="1"/>
  <c r="S130" i="1"/>
  <c r="Z129" i="1"/>
  <c r="S129" i="1"/>
  <c r="Z128" i="1"/>
  <c r="S128" i="1"/>
  <c r="Z127" i="1"/>
  <c r="S127" i="1"/>
  <c r="Z126" i="1"/>
  <c r="S126" i="1"/>
  <c r="Z125" i="1"/>
  <c r="S125" i="1"/>
  <c r="Z124" i="1"/>
  <c r="S124" i="1"/>
  <c r="Z123" i="1"/>
  <c r="S123" i="1"/>
  <c r="Z122" i="1"/>
  <c r="S122" i="1"/>
  <c r="Z121" i="1"/>
  <c r="S121" i="1"/>
  <c r="Z120" i="1"/>
  <c r="S120" i="1"/>
  <c r="Z118" i="1"/>
  <c r="S118" i="1"/>
  <c r="Z117" i="1"/>
  <c r="S117" i="1"/>
  <c r="Z116" i="1"/>
  <c r="S116" i="1"/>
  <c r="Z115" i="1"/>
  <c r="S115" i="1"/>
  <c r="Z114" i="1"/>
  <c r="S114" i="1"/>
  <c r="Z112" i="1"/>
  <c r="S112" i="1"/>
  <c r="Z111" i="1"/>
  <c r="S111" i="1"/>
  <c r="Z110" i="1"/>
  <c r="S110" i="1"/>
  <c r="Z109" i="1"/>
  <c r="S109" i="1"/>
  <c r="Z108" i="1"/>
  <c r="S108" i="1"/>
  <c r="Z107" i="1"/>
  <c r="S107" i="1"/>
  <c r="Z106" i="1"/>
  <c r="S106" i="1"/>
  <c r="Z105" i="1"/>
  <c r="S105" i="1"/>
  <c r="Z104" i="1"/>
  <c r="S104" i="1"/>
  <c r="Z103" i="1"/>
  <c r="S103" i="1"/>
  <c r="Z102" i="1"/>
  <c r="S102" i="1"/>
  <c r="Z101" i="1"/>
  <c r="S101" i="1"/>
  <c r="Z100" i="1"/>
  <c r="S100" i="1"/>
  <c r="Z99" i="1"/>
  <c r="S99" i="1"/>
  <c r="Z98" i="1"/>
  <c r="S98" i="1"/>
  <c r="Z97" i="1"/>
  <c r="S97" i="1"/>
  <c r="Z96" i="1"/>
  <c r="S96" i="1"/>
  <c r="Z95" i="1"/>
  <c r="S95" i="1"/>
  <c r="Z93" i="1"/>
  <c r="S93" i="1"/>
  <c r="Z92" i="1"/>
  <c r="S92" i="1"/>
  <c r="Z91" i="1"/>
  <c r="S91" i="1"/>
  <c r="Z90" i="1"/>
  <c r="S90" i="1"/>
  <c r="Z89" i="1"/>
  <c r="S89" i="1"/>
  <c r="Z88" i="1"/>
  <c r="S88" i="1"/>
  <c r="Z87" i="1"/>
  <c r="S87" i="1"/>
  <c r="Z86" i="1"/>
  <c r="S86" i="1"/>
  <c r="Z85" i="1"/>
  <c r="S85" i="1"/>
  <c r="Z84" i="1"/>
  <c r="S84" i="1"/>
  <c r="Z83" i="1"/>
  <c r="S83" i="1"/>
  <c r="Z81" i="1"/>
  <c r="S81" i="1"/>
  <c r="Z80" i="1"/>
  <c r="S80" i="1"/>
  <c r="Z79" i="1"/>
  <c r="S79" i="1"/>
  <c r="Z78" i="1"/>
  <c r="S78" i="1"/>
  <c r="Z77" i="1"/>
  <c r="S77" i="1"/>
  <c r="Z76" i="1"/>
  <c r="S76" i="1"/>
  <c r="Z75" i="1"/>
  <c r="S75" i="1"/>
  <c r="Z74" i="1"/>
  <c r="S74" i="1"/>
  <c r="Z73" i="1"/>
  <c r="S73" i="1"/>
  <c r="Z72" i="1"/>
  <c r="S72" i="1"/>
  <c r="Z71" i="1"/>
  <c r="S71" i="1"/>
  <c r="Z70" i="1"/>
  <c r="S70" i="1"/>
  <c r="Z69" i="1"/>
  <c r="S69" i="1"/>
  <c r="Z68" i="1"/>
  <c r="S68" i="1"/>
  <c r="Z67" i="1"/>
  <c r="S67" i="1"/>
  <c r="Z66" i="1"/>
  <c r="S66" i="1"/>
  <c r="Z65" i="1"/>
  <c r="S65" i="1"/>
  <c r="Z64" i="1"/>
  <c r="S64" i="1"/>
  <c r="Z63" i="1"/>
  <c r="S63" i="1"/>
  <c r="Z62" i="1"/>
  <c r="S62" i="1"/>
  <c r="Z61" i="1"/>
  <c r="S61" i="1"/>
  <c r="Z60" i="1"/>
  <c r="S60" i="1"/>
  <c r="Z59" i="1"/>
  <c r="S59" i="1"/>
  <c r="Z57" i="1"/>
  <c r="S57" i="1"/>
  <c r="Z55" i="1"/>
  <c r="S55" i="1"/>
  <c r="Z51" i="1"/>
  <c r="S51" i="1"/>
  <c r="Z50" i="1"/>
  <c r="S50" i="1"/>
  <c r="Z49" i="1"/>
  <c r="S49" i="1"/>
  <c r="Z48" i="1"/>
  <c r="S48" i="1"/>
  <c r="Z46" i="1"/>
  <c r="S46" i="1"/>
  <c r="Z45" i="1"/>
  <c r="S45" i="1"/>
  <c r="Z43" i="1"/>
  <c r="S43" i="1"/>
  <c r="Z41" i="1"/>
  <c r="S41" i="1"/>
  <c r="Z40" i="1"/>
  <c r="S40" i="1"/>
  <c r="Z39" i="1"/>
  <c r="S39" i="1"/>
  <c r="Z38" i="1"/>
  <c r="S38" i="1"/>
  <c r="Z37" i="1"/>
  <c r="S37" i="1"/>
  <c r="Z36" i="1"/>
  <c r="S36" i="1"/>
  <c r="Z35" i="1"/>
  <c r="S35" i="1"/>
  <c r="Z34" i="1"/>
  <c r="S34" i="1"/>
  <c r="Z33" i="1"/>
  <c r="S33" i="1"/>
  <c r="Z31" i="1"/>
  <c r="S31" i="1"/>
  <c r="Z30" i="1"/>
  <c r="S30" i="1"/>
  <c r="Z29" i="1"/>
  <c r="S29" i="1"/>
  <c r="Z27" i="1"/>
  <c r="S27" i="1"/>
  <c r="Z26" i="1"/>
  <c r="S26" i="1"/>
  <c r="Z24" i="1"/>
  <c r="S24" i="1"/>
  <c r="Z22" i="1"/>
  <c r="S22" i="1"/>
  <c r="Z21" i="1"/>
  <c r="S21" i="1"/>
  <c r="Z20" i="1"/>
  <c r="S20" i="1"/>
  <c r="Z19" i="1"/>
  <c r="S19" i="1"/>
  <c r="Z18" i="1"/>
  <c r="S18" i="1"/>
</calcChain>
</file>

<file path=xl/sharedStrings.xml><?xml version="1.0" encoding="utf-8"?>
<sst xmlns="http://schemas.openxmlformats.org/spreadsheetml/2006/main" count="3998" uniqueCount="455">
  <si>
    <t/>
  </si>
  <si>
    <t>Код формы по ОКУД</t>
  </si>
  <si>
    <t>0503169</t>
  </si>
  <si>
    <t>5</t>
  </si>
  <si>
    <t>Сведения по дебиторской и кредиторской задолженности</t>
  </si>
  <si>
    <t>500</t>
  </si>
  <si>
    <t>01.01.2026</t>
  </si>
  <si>
    <t>Вид деятельности</t>
  </si>
  <si>
    <t>бюджетная деятельность</t>
  </si>
  <si>
    <t>(бюджетная, средства во временном распоряжении)</t>
  </si>
  <si>
    <t>Вид задолженности</t>
  </si>
  <si>
    <t>кредиторская</t>
  </si>
  <si>
    <t>(дебиторская / кредиторская)</t>
  </si>
  <si>
    <t>5320008985</t>
  </si>
  <si>
    <t>ГОД</t>
  </si>
  <si>
    <t>1. Сведения о дебиторской (кредиторской) задолженности</t>
  </si>
  <si>
    <t>Номер (код) счета бюджетного учета</t>
  </si>
  <si>
    <t>Сумма задолженности, руб.</t>
  </si>
  <si>
    <t>3</t>
  </si>
  <si>
    <t>на начало года</t>
  </si>
  <si>
    <t>изменение задолженности</t>
  </si>
  <si>
    <t>на конец отчетного периода</t>
  </si>
  <si>
    <t>на конец аналогичного периода
прошлого финансового года</t>
  </si>
  <si>
    <t>всего</t>
  </si>
  <si>
    <t>из них:</t>
  </si>
  <si>
    <t>увеличение</t>
  </si>
  <si>
    <t>уменьшение</t>
  </si>
  <si>
    <t>долгосрочная</t>
  </si>
  <si>
    <t>просроченная</t>
  </si>
  <si>
    <t>в том числе неденежные
расчеты</t>
  </si>
  <si>
    <t>1. Доходы</t>
  </si>
  <si>
    <t>T1_9_0503169</t>
  </si>
  <si>
    <t>T1_10_0503169</t>
  </si>
  <si>
    <t>T1_7_0503169</t>
  </si>
  <si>
    <t>10601030100000110</t>
  </si>
  <si>
    <t>120511</t>
  </si>
  <si>
    <t>000</t>
  </si>
  <si>
    <t>10606033100000110</t>
  </si>
  <si>
    <t>10606043100000110</t>
  </si>
  <si>
    <t>10904053050000110</t>
  </si>
  <si>
    <t>10907033050000110</t>
  </si>
  <si>
    <t>Итого по коду счета</t>
  </si>
  <si>
    <t>120511000</t>
  </si>
  <si>
    <t>10907053050000110</t>
  </si>
  <si>
    <t>120512</t>
  </si>
  <si>
    <t>120512000</t>
  </si>
  <si>
    <t>11105075050000120</t>
  </si>
  <si>
    <t>120521</t>
  </si>
  <si>
    <t>004</t>
  </si>
  <si>
    <t>006</t>
  </si>
  <si>
    <t>120521000</t>
  </si>
  <si>
    <t>11105025050000120</t>
  </si>
  <si>
    <t>120523</t>
  </si>
  <si>
    <t>11105013050000120</t>
  </si>
  <si>
    <t>120523000</t>
  </si>
  <si>
    <t>11601194010000140</t>
  </si>
  <si>
    <t>120545</t>
  </si>
  <si>
    <t>11602020020000140</t>
  </si>
  <si>
    <t>11607090050000140</t>
  </si>
  <si>
    <t>11610123010000140</t>
  </si>
  <si>
    <t>007</t>
  </si>
  <si>
    <t>11611050010000140</t>
  </si>
  <si>
    <t>120545000</t>
  </si>
  <si>
    <t>11701050050000180</t>
  </si>
  <si>
    <t>120581</t>
  </si>
  <si>
    <t>001</t>
  </si>
  <si>
    <t>120581000</t>
  </si>
  <si>
    <t>11705050050000180</t>
  </si>
  <si>
    <t>120589</t>
  </si>
  <si>
    <t>120589000</t>
  </si>
  <si>
    <t>11607010050000140</t>
  </si>
  <si>
    <t>130305</t>
  </si>
  <si>
    <t>21805020050000150</t>
  </si>
  <si>
    <t>21925513050000150</t>
  </si>
  <si>
    <t>21960010050000150</t>
  </si>
  <si>
    <t>130305000</t>
  </si>
  <si>
    <t>2. Расходы</t>
  </si>
  <si>
    <t>0113</t>
  </si>
  <si>
    <t>9300059300</t>
  </si>
  <si>
    <t>244</t>
  </si>
  <si>
    <t>120821</t>
  </si>
  <si>
    <t>120821000</t>
  </si>
  <si>
    <t>0309</t>
  </si>
  <si>
    <t>9200001690</t>
  </si>
  <si>
    <t>120834</t>
  </si>
  <si>
    <t>120834000</t>
  </si>
  <si>
    <t>0102</t>
  </si>
  <si>
    <t>9510000040</t>
  </si>
  <si>
    <t>121</t>
  </si>
  <si>
    <t>130211</t>
  </si>
  <si>
    <t>0104</t>
  </si>
  <si>
    <t>9000081040</t>
  </si>
  <si>
    <t>9300076030</t>
  </si>
  <si>
    <t>9530001000</t>
  </si>
  <si>
    <t>9530070280</t>
  </si>
  <si>
    <t>0106</t>
  </si>
  <si>
    <t>1810001000</t>
  </si>
  <si>
    <t>1810070280</t>
  </si>
  <si>
    <t>9000081020</t>
  </si>
  <si>
    <t>9600000080</t>
  </si>
  <si>
    <t>9200029211</t>
  </si>
  <si>
    <t>111</t>
  </si>
  <si>
    <t>0505</t>
  </si>
  <si>
    <t>9200029210</t>
  </si>
  <si>
    <t>0707</t>
  </si>
  <si>
    <t>2200022240</t>
  </si>
  <si>
    <t>0709</t>
  </si>
  <si>
    <t>0210072380</t>
  </si>
  <si>
    <t>02100S2380</t>
  </si>
  <si>
    <t>0240001370</t>
  </si>
  <si>
    <t>0240070060</t>
  </si>
  <si>
    <t>9530010280</t>
  </si>
  <si>
    <t>0804</t>
  </si>
  <si>
    <t>0360001440</t>
  </si>
  <si>
    <t>130211000</t>
  </si>
  <si>
    <t>122</t>
  </si>
  <si>
    <t>130212</t>
  </si>
  <si>
    <t>130212000</t>
  </si>
  <si>
    <t>130221</t>
  </si>
  <si>
    <t>002</t>
  </si>
  <si>
    <t>2500022510</t>
  </si>
  <si>
    <t>2000029310</t>
  </si>
  <si>
    <t>3100021330</t>
  </si>
  <si>
    <t>130221000</t>
  </si>
  <si>
    <t>130222</t>
  </si>
  <si>
    <t>0408</t>
  </si>
  <si>
    <t>9300029350</t>
  </si>
  <si>
    <t>130222000</t>
  </si>
  <si>
    <t>2900022940</t>
  </si>
  <si>
    <t>247</t>
  </si>
  <si>
    <t>130223</t>
  </si>
  <si>
    <t>9300029990</t>
  </si>
  <si>
    <t>003</t>
  </si>
  <si>
    <t>9300022300</t>
  </si>
  <si>
    <t>9300072300</t>
  </si>
  <si>
    <t>93000S2300</t>
  </si>
  <si>
    <t>9300022400</t>
  </si>
  <si>
    <t>0409</t>
  </si>
  <si>
    <t>110009Д010</t>
  </si>
  <si>
    <t>9300022500</t>
  </si>
  <si>
    <t>130223000</t>
  </si>
  <si>
    <t>130224</t>
  </si>
  <si>
    <t>130224000</t>
  </si>
  <si>
    <t>130225</t>
  </si>
  <si>
    <t>1100029010</t>
  </si>
  <si>
    <t>0503</t>
  </si>
  <si>
    <t>9300027061</t>
  </si>
  <si>
    <t>2900022920</t>
  </si>
  <si>
    <t>110009Д840</t>
  </si>
  <si>
    <t>110009Д860</t>
  </si>
  <si>
    <t>11000SД840</t>
  </si>
  <si>
    <t>11000SД860</t>
  </si>
  <si>
    <t>0501</t>
  </si>
  <si>
    <t>1900021910</t>
  </si>
  <si>
    <t>243</t>
  </si>
  <si>
    <t>9300023880</t>
  </si>
  <si>
    <t>9300029330</t>
  </si>
  <si>
    <t>0502</t>
  </si>
  <si>
    <t>9300029110</t>
  </si>
  <si>
    <t>9300029120</t>
  </si>
  <si>
    <t>9300027030</t>
  </si>
  <si>
    <t>0405</t>
  </si>
  <si>
    <t>9300070710</t>
  </si>
  <si>
    <t>0600020610</t>
  </si>
  <si>
    <t>130225000</t>
  </si>
  <si>
    <t>130226</t>
  </si>
  <si>
    <t>1700022280</t>
  </si>
  <si>
    <t>9300029340</t>
  </si>
  <si>
    <t>0412</t>
  </si>
  <si>
    <t>2310022320</t>
  </si>
  <si>
    <t>0105</t>
  </si>
  <si>
    <t>9300051200</t>
  </si>
  <si>
    <t>2900022930</t>
  </si>
  <si>
    <t>9300020660</t>
  </si>
  <si>
    <t>2900022910</t>
  </si>
  <si>
    <t>29000S5110</t>
  </si>
  <si>
    <t>29000А5110</t>
  </si>
  <si>
    <t>0605</t>
  </si>
  <si>
    <t>9300030600</t>
  </si>
  <si>
    <t>0310020310</t>
  </si>
  <si>
    <t>005</t>
  </si>
  <si>
    <t>9300070720</t>
  </si>
  <si>
    <t>3200022630</t>
  </si>
  <si>
    <t>0310</t>
  </si>
  <si>
    <t>1200021230</t>
  </si>
  <si>
    <t>1004</t>
  </si>
  <si>
    <t>0240070130</t>
  </si>
  <si>
    <t>323</t>
  </si>
  <si>
    <t>130226000</t>
  </si>
  <si>
    <t>130227</t>
  </si>
  <si>
    <t>130227000</t>
  </si>
  <si>
    <t>2900022960</t>
  </si>
  <si>
    <t>130228</t>
  </si>
  <si>
    <t>130228000</t>
  </si>
  <si>
    <t>130231</t>
  </si>
  <si>
    <t>9300021540</t>
  </si>
  <si>
    <t>93000А0821</t>
  </si>
  <si>
    <t>412</t>
  </si>
  <si>
    <t>2900021787</t>
  </si>
  <si>
    <t>2900071780</t>
  </si>
  <si>
    <t>1100071780</t>
  </si>
  <si>
    <t>110009Д088</t>
  </si>
  <si>
    <t>93000R0821</t>
  </si>
  <si>
    <t>130231000</t>
  </si>
  <si>
    <t>130234</t>
  </si>
  <si>
    <t>2620022670</t>
  </si>
  <si>
    <t>9300070650</t>
  </si>
  <si>
    <t>2620022650</t>
  </si>
  <si>
    <t>3200071800</t>
  </si>
  <si>
    <t>1101</t>
  </si>
  <si>
    <t>0500024060</t>
  </si>
  <si>
    <t>130234000</t>
  </si>
  <si>
    <t>612</t>
  </si>
  <si>
    <t>130241</t>
  </si>
  <si>
    <t>2200070660</t>
  </si>
  <si>
    <t>0701</t>
  </si>
  <si>
    <t>0210020290</t>
  </si>
  <si>
    <t>622</t>
  </si>
  <si>
    <t>0240001200</t>
  </si>
  <si>
    <t>611</t>
  </si>
  <si>
    <t>621</t>
  </si>
  <si>
    <t>0240020240</t>
  </si>
  <si>
    <t>0240024090</t>
  </si>
  <si>
    <t>0240070040</t>
  </si>
  <si>
    <t>0240072120</t>
  </si>
  <si>
    <t>0240072670</t>
  </si>
  <si>
    <t>02400S2120</t>
  </si>
  <si>
    <t>9300026400</t>
  </si>
  <si>
    <t>0702</t>
  </si>
  <si>
    <t>0210020260</t>
  </si>
  <si>
    <t>0210020280</t>
  </si>
  <si>
    <t>0210020300</t>
  </si>
  <si>
    <t>0210020600</t>
  </si>
  <si>
    <t>0210021250</t>
  </si>
  <si>
    <t>0210026200</t>
  </si>
  <si>
    <t>0210070500</t>
  </si>
  <si>
    <t>0210070570</t>
  </si>
  <si>
    <t>0210075320</t>
  </si>
  <si>
    <t>02100L3041</t>
  </si>
  <si>
    <t>021Ю457501</t>
  </si>
  <si>
    <t>021Ю457506</t>
  </si>
  <si>
    <t>021Ю477500</t>
  </si>
  <si>
    <t>021Ю4A7501</t>
  </si>
  <si>
    <t>021Ю4S7500</t>
  </si>
  <si>
    <t>021Ю4S7501</t>
  </si>
  <si>
    <t>021Ю653031</t>
  </si>
  <si>
    <t>0240001210</t>
  </si>
  <si>
    <t>0240012130</t>
  </si>
  <si>
    <t>0240020220</t>
  </si>
  <si>
    <t>0240021270</t>
  </si>
  <si>
    <t>0240021784</t>
  </si>
  <si>
    <t>0240024070</t>
  </si>
  <si>
    <t>0240070630</t>
  </si>
  <si>
    <t>0240071640</t>
  </si>
  <si>
    <t>0240071780</t>
  </si>
  <si>
    <t>0240072080</t>
  </si>
  <si>
    <t>02400S2080</t>
  </si>
  <si>
    <t>024Ю650501</t>
  </si>
  <si>
    <t>024Ю651791</t>
  </si>
  <si>
    <t>0250026300</t>
  </si>
  <si>
    <t>9300029360</t>
  </si>
  <si>
    <t>0703</t>
  </si>
  <si>
    <t>0220025080</t>
  </si>
  <si>
    <t>0220025090</t>
  </si>
  <si>
    <t>624</t>
  </si>
  <si>
    <t>0220072020</t>
  </si>
  <si>
    <t>0240001220</t>
  </si>
  <si>
    <t>0240071410</t>
  </si>
  <si>
    <t>0310001230</t>
  </si>
  <si>
    <t>0310020380</t>
  </si>
  <si>
    <t>0310020390</t>
  </si>
  <si>
    <t>0310023010</t>
  </si>
  <si>
    <t>0310071410</t>
  </si>
  <si>
    <t>1600021610</t>
  </si>
  <si>
    <t>2200022210</t>
  </si>
  <si>
    <t>2200022220</t>
  </si>
  <si>
    <t>2200022230</t>
  </si>
  <si>
    <t>2200022250</t>
  </si>
  <si>
    <t>2200071410</t>
  </si>
  <si>
    <t>2200077050</t>
  </si>
  <si>
    <t>22000S7050</t>
  </si>
  <si>
    <t>220Ю151161</t>
  </si>
  <si>
    <t>220Ю1А1161</t>
  </si>
  <si>
    <t>0240025060</t>
  </si>
  <si>
    <t>0801</t>
  </si>
  <si>
    <t>0310001400</t>
  </si>
  <si>
    <t>0310001410</t>
  </si>
  <si>
    <t>0310001420</t>
  </si>
  <si>
    <t>0310020320</t>
  </si>
  <si>
    <t>0310020330</t>
  </si>
  <si>
    <t>0310021785</t>
  </si>
  <si>
    <t>0310021786</t>
  </si>
  <si>
    <t>0310023130</t>
  </si>
  <si>
    <t>0310071780</t>
  </si>
  <si>
    <t>03100L5191</t>
  </si>
  <si>
    <t>03100L5195</t>
  </si>
  <si>
    <t>03100L5196</t>
  </si>
  <si>
    <t>0350020370</t>
  </si>
  <si>
    <t>1003</t>
  </si>
  <si>
    <t>0240021783</t>
  </si>
  <si>
    <t>0500020530</t>
  </si>
  <si>
    <t>0500024040</t>
  </si>
  <si>
    <t>1102</t>
  </si>
  <si>
    <t>0500024070</t>
  </si>
  <si>
    <t>1202</t>
  </si>
  <si>
    <t>9200001430</t>
  </si>
  <si>
    <t>9200001431</t>
  </si>
  <si>
    <t>130241000</t>
  </si>
  <si>
    <t>2610076230</t>
  </si>
  <si>
    <t>811</t>
  </si>
  <si>
    <t>130245</t>
  </si>
  <si>
    <t>9300028600</t>
  </si>
  <si>
    <t>813</t>
  </si>
  <si>
    <t>130245000</t>
  </si>
  <si>
    <t>130246</t>
  </si>
  <si>
    <t>2620072660</t>
  </si>
  <si>
    <t>26200S2660</t>
  </si>
  <si>
    <t>3300071660</t>
  </si>
  <si>
    <t>633</t>
  </si>
  <si>
    <t>33000S1660</t>
  </si>
  <si>
    <t>130246000</t>
  </si>
  <si>
    <t>1820070280</t>
  </si>
  <si>
    <t>530</t>
  </si>
  <si>
    <t>130251</t>
  </si>
  <si>
    <t>1820070650</t>
  </si>
  <si>
    <t>1820020820</t>
  </si>
  <si>
    <t>540</t>
  </si>
  <si>
    <t>0203</t>
  </si>
  <si>
    <t>1820051180</t>
  </si>
  <si>
    <t>1820071790</t>
  </si>
  <si>
    <t>18200S1790</t>
  </si>
  <si>
    <t>1401</t>
  </si>
  <si>
    <t>1820070100</t>
  </si>
  <si>
    <t>511</t>
  </si>
  <si>
    <t>1403</t>
  </si>
  <si>
    <t>1820021100</t>
  </si>
  <si>
    <t>1820021700</t>
  </si>
  <si>
    <t>130251000</t>
  </si>
  <si>
    <t>321</t>
  </si>
  <si>
    <t>130262</t>
  </si>
  <si>
    <t>0210072650</t>
  </si>
  <si>
    <t>313</t>
  </si>
  <si>
    <t>0230070600</t>
  </si>
  <si>
    <t>0240070010</t>
  </si>
  <si>
    <t>28000L4970</t>
  </si>
  <si>
    <t>322</t>
  </si>
  <si>
    <t>9300074830</t>
  </si>
  <si>
    <t>130262000</t>
  </si>
  <si>
    <t>1001</t>
  </si>
  <si>
    <t>312</t>
  </si>
  <si>
    <t>130264</t>
  </si>
  <si>
    <t>130264000</t>
  </si>
  <si>
    <t>130266</t>
  </si>
  <si>
    <t>119</t>
  </si>
  <si>
    <t>130266000</t>
  </si>
  <si>
    <t>2200021781</t>
  </si>
  <si>
    <t>130281</t>
  </si>
  <si>
    <t>2200021782</t>
  </si>
  <si>
    <t>2200071780</t>
  </si>
  <si>
    <t>05000L2281</t>
  </si>
  <si>
    <t>130281000</t>
  </si>
  <si>
    <t>852</t>
  </si>
  <si>
    <t>130293</t>
  </si>
  <si>
    <t>853</t>
  </si>
  <si>
    <t>130293000</t>
  </si>
  <si>
    <t>1700022270</t>
  </si>
  <si>
    <t>340</t>
  </si>
  <si>
    <t>130296</t>
  </si>
  <si>
    <t>831</t>
  </si>
  <si>
    <t>130296000</t>
  </si>
  <si>
    <t>130297</t>
  </si>
  <si>
    <t>9300028500</t>
  </si>
  <si>
    <t>130297000</t>
  </si>
  <si>
    <t>130301</t>
  </si>
  <si>
    <t>129</t>
  </si>
  <si>
    <t>130301000</t>
  </si>
  <si>
    <t>130306</t>
  </si>
  <si>
    <t>130306000</t>
  </si>
  <si>
    <t>851</t>
  </si>
  <si>
    <t>130312</t>
  </si>
  <si>
    <t>130312000</t>
  </si>
  <si>
    <t>130314</t>
  </si>
  <si>
    <t>130314000</t>
  </si>
  <si>
    <t>130315</t>
  </si>
  <si>
    <t>130315000</t>
  </si>
  <si>
    <t>130403</t>
  </si>
  <si>
    <t>130403000</t>
  </si>
  <si>
    <t>3. Источники финансирования</t>
  </si>
  <si>
    <t>Данные отчета 
за аналогичный период 
прошлого года</t>
  </si>
  <si>
    <t>00000000000000000</t>
  </si>
  <si>
    <t>120500000</t>
  </si>
  <si>
    <t>130200000</t>
  </si>
  <si>
    <t>Всего задолженности</t>
  </si>
  <si>
    <t>140140111</t>
  </si>
  <si>
    <t>х</t>
  </si>
  <si>
    <t>11402053050000410</t>
  </si>
  <si>
    <t>140140172</t>
  </si>
  <si>
    <t>20225116050000150</t>
  </si>
  <si>
    <t>140140151</t>
  </si>
  <si>
    <t>20225228050000150</t>
  </si>
  <si>
    <t>140140161</t>
  </si>
  <si>
    <t>20225304050000150</t>
  </si>
  <si>
    <t>20225497050000150</t>
  </si>
  <si>
    <t>20225511050000150</t>
  </si>
  <si>
    <t>20225519050000150</t>
  </si>
  <si>
    <t>20225750050000150</t>
  </si>
  <si>
    <t>20229999050000150</t>
  </si>
  <si>
    <t>20230021050000150</t>
  </si>
  <si>
    <t>20230024050000150</t>
  </si>
  <si>
    <t>20230027050000150</t>
  </si>
  <si>
    <t>20230029050000150</t>
  </si>
  <si>
    <t>20235082050000150</t>
  </si>
  <si>
    <t>20235118050000150</t>
  </si>
  <si>
    <t>20235120050000150</t>
  </si>
  <si>
    <t>20235179050000150</t>
  </si>
  <si>
    <t>20235303050000150</t>
  </si>
  <si>
    <t>20235930050000150</t>
  </si>
  <si>
    <t>20240014050000150</t>
  </si>
  <si>
    <t>20245050050000150</t>
  </si>
  <si>
    <t>20249999050000150</t>
  </si>
  <si>
    <t>Всего по счету
0 40140 000</t>
  </si>
  <si>
    <t>140140000</t>
  </si>
  <si>
    <t>140160211</t>
  </si>
  <si>
    <t>140160213</t>
  </si>
  <si>
    <t>Всего по счету
0 40160 000</t>
  </si>
  <si>
    <t>140160000</t>
  </si>
  <si>
    <t>2. Сведения о просроченной задолженности</t>
  </si>
  <si>
    <t>Сумма, руб.</t>
  </si>
  <si>
    <t>Дата</t>
  </si>
  <si>
    <t>Дебитор (кредитор)</t>
  </si>
  <si>
    <t>Причины образования</t>
  </si>
  <si>
    <t>возникновения</t>
  </si>
  <si>
    <t>исполнения
по правовому договору</t>
  </si>
  <si>
    <t>ИНН</t>
  </si>
  <si>
    <t>наименование</t>
  </si>
  <si>
    <t>код</t>
  </si>
  <si>
    <t>пояснения</t>
  </si>
  <si>
    <t>T2_10_0503169</t>
  </si>
  <si>
    <t>T2_7_0503169</t>
  </si>
  <si>
    <t>T2_3_0503169</t>
  </si>
  <si>
    <t>.</t>
  </si>
  <si>
    <t>3. Источники финансирования</t>
  </si>
  <si>
    <t>ИНСТРУКЦИЯ ПО СВЕДЕНИЮ ОТЧЕТОВ</t>
  </si>
  <si>
    <t>1. Сведение отчетов происходит по алгоритму, установленному в Вашей организации.</t>
  </si>
  <si>
    <t>2. В сводном отчете разделе 1 в трафаретах для ввода данных и в трафарете для печати все показатели сгруппированы по номеру счета. Используя пункт контекстного меню "Состав показателя", можно увидеть показатели каких контрагентов вошли в состав того или иного показателя сводного отчета. Состав показателя можно увидеть как для числовых показателей, так и для текстовых. В разделе 2 показатели сгруппированы по номеру счета и другим полям с аналитической информацией. Для кодов причин образования задолженности "05" и "89" полный список причин можно увидеть с помощью спецификации "Состав показателей".</t>
  </si>
  <si>
    <t>3. Финансовый орган для свода должен использовать тип пересчета "Свод ФО". Этот пересчет обеспечивает группировку по целевым статьям.</t>
  </si>
  <si>
    <t>ИНФОРМАЦИЯ ДЛЯ СЛУЖБЫ ПОДДЕРЖКИ</t>
  </si>
  <si>
    <t>1. Открыть пользователям для ввода данных один из трафаретов  "0503169.Раздел 1-2 (Ввод данных. Детализированный КБК)" или "0503169.Раздел 1-2 (Ввод данных. Недетализированный КБК)" в редакции формы. Это значит, что трафарет, который будет использован для ввода данных должен быть в режиме "Для редактирования", а неиспользуемый трафарет должен быть в режиме "Для экспорта" (Словари -&gt; Формы отчетов -&gt; Редакция формы -&gt; Трафареты)</t>
  </si>
  <si>
    <t>2. 0503169.Раздел 1-2 (Ввод данных. Детализированный КБК. Код главы) и 0503169.Раздел 1-2 (Ввод данных. Недетализированный КБК. Код главы) предназначены для ввода данных и предоставляют возможность заполнять КБК с кодом главы для последующей выгрузки данных в сторонние системы.</t>
  </si>
  <si>
    <t>3. В нижней части трафаретов  "0503169.Раздел 1-2 (Печать)", "0503169 (Выгрузка в ФК)" расположена таблица для отражения данных ЭЦП. При необходимости открыть эту часть трафарета пользователям.</t>
  </si>
  <si>
    <t>4. Трафареты для ввода данных в скрытой области содержат показатель с формулой Exсel. Номер счета (гр.1) при сохранении отчета заполняются в скрытый показатель (T1_10_0503169, T2_10_0503169). Дальнейшие расчеты производятся на основе скрытого показателя.</t>
  </si>
  <si>
    <t>5. При пересчете  первичного отчета с типом "Расчет остатков" Create169_202207(UDO_P_CR_169_202207): 
 - создаются необходимые подотчеты для заполнения остатков из отчетов предыдущих периодов
 - заполняются остатки из отчетов предыдущих периодов (гр.2-4, гр.12-14) 
 - вызывается пересчет с расчетом итоговых показателей</t>
  </si>
  <si>
    <t>6. При пересчете первичного отчета с типом "Общий": 
 1) Пересчеты в разделе 1, привязанные к таблицам по ДОХОДАМ, РАСХОДАМ, ИСТОЧНИКАМ, счету 040140000, счету 040160000 соответственно "CodeStrT11_169_0719", "CodeStrT12_169_0719", "CodeStrT13_169_0719", "CodeT_4014_169_0119", "CodeT_4014_169_0119":
 - расчет показателей номера счета в разделе 1 по скрытому показателю
 - расчет гр.9
 2) Пересчеты в разделе 2, привязанные к таблицам по ДОХОДАМ, РАСХОДАМ, ИСТОЧНИКАМ соответственно "CodeStrT21_169_0719", "CodeStrT22_169_0719", "CodeStrT23_169_0719":
 - расчет показателей номера счета в разделе 2 по скрытому показателю
 - расчет скрытых показателей гр. 3 и 4 для выгрузки в текстовый файл
 - расчет наименования причины образования задолженности по коду причины
 - расчет наименования контрагента, как "Физическое лицо", если ИНН = "0000000000"
 3) Пересчет "CodeStrT10_169_0719" (UDO_P_CALC169_T10_201907), привязанный к таблице раздела 1 в трафарете "0503169.Раздел 1-2 (Печать)" и "0503169 (Выгрузка в ФК)":
 - заполняет таблицу на основе показателей таблиц по ДОХОДАМ, РАСХОДАМ, ИСТОЧНИКАМ раздела 1
 4) Пересчет "CodeStrT20_169_0715" (UDO_P_CALC169_T20_201507), привязанный к таблице раздела 2 в трафарете "0503169.Раздел 1-2 (Печать)":
 - заполняет таблицу на основе показателей таблиц по ДОХОДАМ, РАСХОДАМ, ИСТОЧНИКАМ раздела 2
 5) Пересчет "CodeStrT20S_169_2021", привязанные к таблице раздела 2 в трафарете "0503169 (Выгрузка в ФК)":
 - заполняет таблицу раздела 2 в трафарете "0503169 (Выгрузка в ФК)" из таблицы в трафарете  "0503169.Раздел 1-2 (Печать)" только строками , где сумма &gt;= 10 млн. рублей и более 
 6) Пересчет "Calc169_2022" (UDO_P_CALC169_2022), привязанный к редакции формы: 
 - рассчитывает итоги по кодам счетов и по синтетическим кодам счетов в разделе 1 в трафарете "0503169.Раздел 1-2 (Печать)" и 0503169 (Выгрузка в ФК) 
 - рассчитывает показатели строки ВСЕГО в разделе 1</t>
  </si>
  <si>
    <t>7. Проверка остатков CheckAcc_X69_202407(UDO_P_CHECK_X69_202407) происходит в рамках правил, заданных в словаре "AccCompRule169_2024". Заполнен словарь по следующему принципу:
 - значение = возможный код счета
 - примечание  = код счета предыдущего периода ИЛИ группа счетов, перечисленные через ";"/код счета текущего отчетного периода ИЛИ группа счетов, перечисленные через ";"</t>
  </si>
  <si>
    <t>8. Проверка остатков CheckAcc_401X_202207(UDO_P_CHECK_401X_202207) - контроль показателей 0503X69 с предыдущим периодом (гр.2-4) и с остатками за аналогичный период прошлого года (12-14) по счетам 40140 и 40160"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</si>
</sst>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15" x14ac:knownFonts="1">
    <font>
      <sz val="10"/>
      <color rgb="FF000000"/>
      <name val="Arial Cyr"/>
    </font>
    <font>
      <sz val="8"/>
      <color rgb="FF000000"/>
      <name val="Arial"/>
    </font>
    <font>
      <sz val="8"/>
      <color rgb="FF000000"/>
      <name val="Arial Cyr"/>
    </font>
    <font>
      <b/>
      <sz val="12"/>
      <color rgb="FF000000"/>
      <name val="Arial"/>
    </font>
    <font>
      <b/>
      <sz val="10"/>
      <color rgb="FF000000"/>
      <name val="Arial"/>
    </font>
    <font>
      <sz val="7"/>
      <color rgb="FF000000"/>
      <name val="Arial"/>
    </font>
    <font>
      <i/>
      <sz val="8"/>
      <color rgb="FF000000"/>
      <name val="Arial"/>
    </font>
    <font>
      <b/>
      <i/>
      <sz val="8"/>
      <color rgb="FFFF0000"/>
      <name val="Arial"/>
    </font>
    <font>
      <b/>
      <sz val="8"/>
      <color rgb="FFFF0000"/>
      <name val="Arial"/>
    </font>
    <font>
      <b/>
      <sz val="8"/>
      <color rgb="FF000000"/>
      <name val="Arial"/>
    </font>
    <font>
      <sz val="11"/>
      <color rgb="FF000000"/>
      <name val="Arial"/>
    </font>
    <font>
      <sz val="9"/>
      <color rgb="FF000000"/>
      <name val="Arial"/>
    </font>
    <font>
      <sz val="10"/>
      <color rgb="FFFF0000"/>
      <name val="Arial"/>
    </font>
    <font>
      <sz val="10"/>
      <color rgb="FF000000"/>
      <name val="Arial"/>
    </font>
    <font>
      <b/>
      <sz val="10"/>
      <color rgb="FF000000"/>
      <name val="Arial Cyr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CCFFCC"/>
      </patternFill>
    </fill>
    <fill>
      <patternFill patternType="lightGray">
        <bgColor rgb="FFFFFFFF"/>
      </patternFill>
    </fill>
    <fill>
      <patternFill patternType="lightGray">
        <bgColor rgb="FFFFFFCC"/>
      </patternFill>
    </fill>
    <fill>
      <patternFill patternType="lightGray">
        <bgColor rgb="FFC0C0C0"/>
      </patternFill>
    </fill>
    <fill>
      <patternFill patternType="lightGray">
        <bgColor rgb="FFCCFFCC"/>
      </patternFill>
    </fill>
    <fill>
      <patternFill patternType="solid">
        <fgColor rgb="FFCCFFFF"/>
      </patternFill>
    </fill>
  </fills>
  <borders count="5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281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7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1" fillId="0" borderId="19" xfId="0" applyNumberFormat="1" applyFont="1" applyBorder="1" applyAlignment="1" applyProtection="1">
      <alignment horizontal="center"/>
      <protection locked="0"/>
    </xf>
    <xf numFmtId="49" fontId="1" fillId="0" borderId="23" xfId="0" applyNumberFormat="1" applyFont="1" applyBorder="1" applyAlignment="1" applyProtection="1">
      <alignment horizontal="center"/>
      <protection locked="0"/>
    </xf>
    <xf numFmtId="49" fontId="1" fillId="0" borderId="24" xfId="0" applyNumberFormat="1" applyFont="1" applyBorder="1" applyAlignment="1" applyProtection="1">
      <alignment horizontal="center"/>
      <protection locked="0"/>
    </xf>
    <xf numFmtId="164" fontId="1" fillId="0" borderId="21" xfId="0" applyNumberFormat="1" applyFont="1" applyBorder="1" applyAlignment="1" applyProtection="1">
      <alignment horizontal="right"/>
      <protection locked="0"/>
    </xf>
    <xf numFmtId="164" fontId="1" fillId="3" borderId="21" xfId="0" applyNumberFormat="1" applyFont="1" applyFill="1" applyBorder="1" applyAlignment="1">
      <alignment horizontal="right"/>
    </xf>
    <xf numFmtId="164" fontId="1" fillId="2" borderId="21" xfId="0" applyNumberFormat="1" applyFont="1" applyFill="1" applyBorder="1" applyAlignment="1">
      <alignment horizontal="right"/>
    </xf>
    <xf numFmtId="164" fontId="1" fillId="2" borderId="25" xfId="0" applyNumberFormat="1" applyFont="1" applyFill="1" applyBorder="1" applyAlignment="1">
      <alignment horizontal="right"/>
    </xf>
    <xf numFmtId="49" fontId="1" fillId="0" borderId="5" xfId="0" applyNumberFormat="1" applyFont="1" applyBorder="1"/>
    <xf numFmtId="0" fontId="2" fillId="0" borderId="0" xfId="0" applyFont="1"/>
    <xf numFmtId="49" fontId="1" fillId="0" borderId="26" xfId="0" applyNumberFormat="1" applyFont="1" applyBorder="1" applyAlignment="1" applyProtection="1">
      <alignment horizontal="center"/>
      <protection locked="0"/>
    </xf>
    <xf numFmtId="49" fontId="1" fillId="0" borderId="10" xfId="0" applyNumberFormat="1" applyFont="1" applyBorder="1" applyAlignment="1" applyProtection="1">
      <alignment horizontal="center"/>
      <protection locked="0"/>
    </xf>
    <xf numFmtId="49" fontId="1" fillId="0" borderId="29" xfId="0" applyNumberFormat="1" applyFont="1" applyBorder="1" applyAlignment="1" applyProtection="1">
      <alignment horizontal="center"/>
      <protection locked="0"/>
    </xf>
    <xf numFmtId="49" fontId="1" fillId="0" borderId="30" xfId="0" applyNumberFormat="1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3" borderId="10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164" fontId="1" fillId="2" borderId="31" xfId="0" applyNumberFormat="1" applyFont="1" applyFill="1" applyBorder="1" applyAlignment="1">
      <alignment horizontal="right"/>
    </xf>
    <xf numFmtId="164" fontId="1" fillId="4" borderId="10" xfId="0" applyNumberFormat="1" applyFont="1" applyFill="1" applyBorder="1" applyAlignment="1">
      <alignment horizontal="right"/>
    </xf>
    <xf numFmtId="164" fontId="1" fillId="4" borderId="31" xfId="0" applyNumberFormat="1" applyFont="1" applyFill="1" applyBorder="1" applyAlignment="1">
      <alignment horizontal="right"/>
    </xf>
    <xf numFmtId="49" fontId="1" fillId="0" borderId="32" xfId="0" applyNumberFormat="1" applyFont="1" applyBorder="1"/>
    <xf numFmtId="49" fontId="1" fillId="0" borderId="10" xfId="0" applyNumberFormat="1" applyFont="1" applyBorder="1"/>
    <xf numFmtId="49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0" fontId="1" fillId="0" borderId="5" xfId="0" applyFont="1" applyBorder="1"/>
    <xf numFmtId="0" fontId="1" fillId="2" borderId="34" xfId="0" applyFont="1" applyFill="1" applyBorder="1" applyAlignment="1">
      <alignment horizontal="right"/>
    </xf>
    <xf numFmtId="0" fontId="1" fillId="2" borderId="35" xfId="0" applyFont="1" applyFill="1" applyBorder="1" applyAlignment="1">
      <alignment horizontal="right"/>
    </xf>
    <xf numFmtId="49" fontId="1" fillId="0" borderId="36" xfId="0" applyNumberFormat="1" applyFont="1" applyBorder="1" applyAlignment="1" applyProtection="1">
      <alignment horizontal="center"/>
      <protection locked="0"/>
    </xf>
    <xf numFmtId="49" fontId="1" fillId="0" borderId="37" xfId="0" applyNumberFormat="1" applyFont="1" applyBorder="1" applyAlignment="1" applyProtection="1">
      <alignment horizontal="center"/>
      <protection locked="0"/>
    </xf>
    <xf numFmtId="49" fontId="1" fillId="5" borderId="19" xfId="0" applyNumberFormat="1" applyFont="1" applyFill="1" applyBorder="1" applyAlignment="1" applyProtection="1">
      <alignment horizontal="center"/>
      <protection locked="0"/>
    </xf>
    <xf numFmtId="49" fontId="1" fillId="5" borderId="20" xfId="0" applyNumberFormat="1" applyFont="1" applyFill="1" applyBorder="1" applyAlignment="1" applyProtection="1">
      <alignment horizontal="center"/>
      <protection locked="0"/>
    </xf>
    <xf numFmtId="49" fontId="1" fillId="5" borderId="21" xfId="0" applyNumberFormat="1" applyFont="1" applyFill="1" applyBorder="1" applyAlignment="1" applyProtection="1">
      <alignment horizontal="center"/>
      <protection locked="0"/>
    </xf>
    <xf numFmtId="49" fontId="1" fillId="5" borderId="23" xfId="0" applyNumberFormat="1" applyFont="1" applyFill="1" applyBorder="1" applyAlignment="1" applyProtection="1">
      <alignment horizontal="center"/>
      <protection locked="0"/>
    </xf>
    <xf numFmtId="49" fontId="1" fillId="5" borderId="24" xfId="0" applyNumberFormat="1" applyFont="1" applyFill="1" applyBorder="1" applyAlignment="1" applyProtection="1">
      <alignment horizontal="center"/>
      <protection locked="0"/>
    </xf>
    <xf numFmtId="164" fontId="1" fillId="5" borderId="21" xfId="0" applyNumberFormat="1" applyFont="1" applyFill="1" applyBorder="1" applyAlignment="1" applyProtection="1">
      <alignment horizontal="right"/>
      <protection locked="0"/>
    </xf>
    <xf numFmtId="164" fontId="1" fillId="6" borderId="21" xfId="0" applyNumberFormat="1" applyFont="1" applyFill="1" applyBorder="1" applyAlignment="1">
      <alignment horizontal="right"/>
    </xf>
    <xf numFmtId="164" fontId="1" fillId="7" borderId="21" xfId="0" applyNumberFormat="1" applyFont="1" applyFill="1" applyBorder="1" applyAlignment="1">
      <alignment horizontal="right"/>
    </xf>
    <xf numFmtId="164" fontId="1" fillId="7" borderId="25" xfId="0" applyNumberFormat="1" applyFont="1" applyFill="1" applyBorder="1" applyAlignment="1">
      <alignment horizontal="right"/>
    </xf>
    <xf numFmtId="49" fontId="1" fillId="5" borderId="5" xfId="0" applyNumberFormat="1" applyFont="1" applyFill="1" applyBorder="1"/>
    <xf numFmtId="0" fontId="2" fillId="5" borderId="0" xfId="0" applyFont="1" applyFill="1"/>
    <xf numFmtId="0" fontId="0" fillId="5" borderId="0" xfId="0" applyFill="1"/>
    <xf numFmtId="49" fontId="1" fillId="8" borderId="10" xfId="0" applyNumberFormat="1" applyFont="1" applyFill="1" applyBorder="1" applyAlignment="1">
      <alignment horizontal="center"/>
    </xf>
    <xf numFmtId="164" fontId="1" fillId="8" borderId="10" xfId="0" applyNumberFormat="1" applyFont="1" applyFill="1" applyBorder="1" applyAlignment="1">
      <alignment horizontal="right"/>
    </xf>
    <xf numFmtId="164" fontId="1" fillId="8" borderId="31" xfId="0" applyNumberFormat="1" applyFont="1" applyFill="1" applyBorder="1" applyAlignment="1">
      <alignment horizontal="right"/>
    </xf>
    <xf numFmtId="49" fontId="0" fillId="5" borderId="0" xfId="0" applyNumberFormat="1" applyFill="1"/>
    <xf numFmtId="164" fontId="1" fillId="0" borderId="25" xfId="0" applyNumberFormat="1" applyFont="1" applyBorder="1" applyAlignment="1" applyProtection="1">
      <alignment horizontal="right"/>
      <protection locked="0"/>
    </xf>
    <xf numFmtId="164" fontId="1" fillId="0" borderId="31" xfId="0" applyNumberFormat="1" applyFont="1" applyBorder="1" applyAlignment="1" applyProtection="1">
      <alignment horizontal="right"/>
      <protection locked="0"/>
    </xf>
    <xf numFmtId="49" fontId="1" fillId="4" borderId="40" xfId="0" applyNumberFormat="1" applyFont="1" applyFill="1" applyBorder="1" applyAlignment="1">
      <alignment horizontal="left" indent="1"/>
    </xf>
    <xf numFmtId="49" fontId="9" fillId="4" borderId="9" xfId="0" applyNumberFormat="1" applyFont="1" applyFill="1" applyBorder="1" applyAlignment="1">
      <alignment horizontal="center"/>
    </xf>
    <xf numFmtId="49" fontId="1" fillId="0" borderId="41" xfId="0" applyNumberFormat="1" applyFont="1" applyBorder="1"/>
    <xf numFmtId="49" fontId="0" fillId="0" borderId="7" xfId="0" applyNumberFormat="1" applyBorder="1"/>
    <xf numFmtId="0" fontId="0" fillId="0" borderId="7" xfId="0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31" xfId="0" applyFont="1" applyBorder="1"/>
    <xf numFmtId="0" fontId="1" fillId="0" borderId="42" xfId="0" applyFont="1" applyBorder="1"/>
    <xf numFmtId="49" fontId="0" fillId="0" borderId="8" xfId="0" applyNumberFormat="1" applyBorder="1"/>
    <xf numFmtId="0" fontId="0" fillId="0" borderId="8" xfId="0" applyBorder="1"/>
    <xf numFmtId="164" fontId="9" fillId="9" borderId="10" xfId="0" applyNumberFormat="1" applyFont="1" applyFill="1" applyBorder="1" applyAlignment="1">
      <alignment horizontal="right"/>
    </xf>
    <xf numFmtId="164" fontId="9" fillId="9" borderId="31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center"/>
    </xf>
    <xf numFmtId="164" fontId="1" fillId="2" borderId="31" xfId="0" applyNumberFormat="1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right"/>
    </xf>
    <xf numFmtId="164" fontId="1" fillId="0" borderId="31" xfId="0" applyNumberFormat="1" applyFont="1" applyBorder="1" applyAlignment="1">
      <alignment horizontal="center"/>
    </xf>
    <xf numFmtId="164" fontId="9" fillId="9" borderId="10" xfId="0" applyNumberFormat="1" applyFont="1" applyFill="1" applyBorder="1" applyAlignment="1">
      <alignment horizontal="center"/>
    </xf>
    <xf numFmtId="164" fontId="9" fillId="0" borderId="10" xfId="0" applyNumberFormat="1" applyFont="1" applyBorder="1" applyAlignment="1" applyProtection="1">
      <alignment horizontal="right"/>
      <protection locked="0"/>
    </xf>
    <xf numFmtId="164" fontId="9" fillId="9" borderId="31" xfId="0" applyNumberFormat="1" applyFont="1" applyFill="1" applyBorder="1" applyAlignment="1">
      <alignment horizontal="center"/>
    </xf>
    <xf numFmtId="49" fontId="1" fillId="0" borderId="32" xfId="0" applyNumberFormat="1" applyFont="1" applyBorder="1" applyAlignment="1" applyProtection="1">
      <alignment wrapText="1"/>
      <protection locked="0"/>
    </xf>
    <xf numFmtId="49" fontId="1" fillId="0" borderId="10" xfId="0" applyNumberFormat="1" applyFont="1" applyBorder="1" applyProtection="1">
      <protection locked="0"/>
    </xf>
    <xf numFmtId="164" fontId="9" fillId="9" borderId="14" xfId="0" applyNumberFormat="1" applyFont="1" applyFill="1" applyBorder="1" applyAlignment="1">
      <alignment horizontal="right"/>
    </xf>
    <xf numFmtId="164" fontId="9" fillId="9" borderId="14" xfId="0" applyNumberFormat="1" applyFont="1" applyFill="1" applyBorder="1" applyAlignment="1">
      <alignment horizontal="center"/>
    </xf>
    <xf numFmtId="164" fontId="9" fillId="0" borderId="14" xfId="0" applyNumberFormat="1" applyFont="1" applyBorder="1" applyAlignment="1" applyProtection="1">
      <alignment horizontal="right"/>
      <protection locked="0"/>
    </xf>
    <xf numFmtId="164" fontId="9" fillId="9" borderId="46" xfId="0" applyNumberFormat="1" applyFont="1" applyFill="1" applyBorder="1" applyAlignment="1">
      <alignment horizontal="center"/>
    </xf>
    <xf numFmtId="0" fontId="10" fillId="0" borderId="6" xfId="0" applyFont="1" applyBorder="1"/>
    <xf numFmtId="0" fontId="11" fillId="0" borderId="6" xfId="0" applyFont="1" applyBorder="1"/>
    <xf numFmtId="0" fontId="11" fillId="0" borderId="0" xfId="0" applyFont="1"/>
    <xf numFmtId="0" fontId="4" fillId="0" borderId="0" xfId="0" applyFont="1" applyAlignment="1">
      <alignment vertical="top" wrapText="1"/>
    </xf>
    <xf numFmtId="0" fontId="12" fillId="0" borderId="7" xfId="0" applyFont="1" applyBorder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2" borderId="17" xfId="0" applyFont="1" applyFill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49" fontId="2" fillId="0" borderId="0" xfId="0" applyNumberFormat="1" applyFont="1"/>
    <xf numFmtId="0" fontId="1" fillId="0" borderId="0" xfId="0" applyFont="1" applyAlignment="1">
      <alignment horizontal="left" wrapText="1"/>
    </xf>
    <xf numFmtId="49" fontId="1" fillId="5" borderId="36" xfId="0" applyNumberFormat="1" applyFont="1" applyFill="1" applyBorder="1" applyAlignment="1" applyProtection="1">
      <alignment horizontal="center"/>
      <protection locked="0"/>
    </xf>
    <xf numFmtId="49" fontId="1" fillId="5" borderId="22" xfId="0" applyNumberFormat="1" applyFont="1" applyFill="1" applyBorder="1" applyAlignment="1" applyProtection="1">
      <alignment horizontal="right"/>
      <protection locked="0"/>
    </xf>
    <xf numFmtId="49" fontId="9" fillId="5" borderId="36" xfId="0" applyNumberFormat="1" applyFont="1" applyFill="1" applyBorder="1" applyAlignment="1" applyProtection="1">
      <alignment horizontal="center"/>
      <protection locked="0"/>
    </xf>
    <xf numFmtId="49" fontId="1" fillId="5" borderId="20" xfId="0" applyNumberFormat="1" applyFont="1" applyFill="1" applyBorder="1" applyAlignment="1" applyProtection="1">
      <alignment horizontal="left"/>
      <protection locked="0"/>
    </xf>
    <xf numFmtId="49" fontId="1" fillId="5" borderId="21" xfId="0" applyNumberFormat="1" applyFont="1" applyFill="1" applyBorder="1" applyAlignment="1" applyProtection="1">
      <alignment horizontal="center" wrapText="1"/>
      <protection locked="0"/>
    </xf>
    <xf numFmtId="0" fontId="1" fillId="5" borderId="5" xfId="0" applyFont="1" applyFill="1" applyBorder="1" applyAlignment="1" applyProtection="1">
      <alignment horizontal="left"/>
      <protection locked="0"/>
    </xf>
    <xf numFmtId="49" fontId="2" fillId="5" borderId="0" xfId="0" applyNumberFormat="1" applyFont="1" applyFill="1"/>
    <xf numFmtId="0" fontId="1" fillId="8" borderId="10" xfId="0" applyFont="1" applyFill="1" applyBorder="1" applyAlignment="1">
      <alignment horizontal="left" wrapText="1"/>
    </xf>
    <xf numFmtId="49" fontId="1" fillId="5" borderId="5" xfId="0" applyNumberFormat="1" applyFont="1" applyFill="1" applyBorder="1" applyAlignment="1">
      <alignment horizontal="left" wrapText="1"/>
    </xf>
    <xf numFmtId="0" fontId="1" fillId="5" borderId="0" xfId="0" applyFont="1" applyFill="1" applyAlignment="1">
      <alignment horizontal="left" wrapText="1"/>
    </xf>
    <xf numFmtId="0" fontId="1" fillId="0" borderId="32" xfId="0" applyFont="1" applyBorder="1"/>
    <xf numFmtId="49" fontId="1" fillId="0" borderId="10" xfId="0" applyNumberFormat="1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49" fontId="1" fillId="0" borderId="10" xfId="0" applyNumberFormat="1" applyFont="1" applyBorder="1" applyAlignment="1">
      <alignment horizontal="center" wrapText="1"/>
    </xf>
    <xf numFmtId="49" fontId="1" fillId="0" borderId="31" xfId="0" applyNumberFormat="1" applyFont="1" applyBorder="1" applyAlignment="1">
      <alignment horizontal="center" wrapText="1"/>
    </xf>
    <xf numFmtId="0" fontId="1" fillId="2" borderId="34" xfId="0" applyFont="1" applyFill="1" applyBorder="1"/>
    <xf numFmtId="49" fontId="1" fillId="2" borderId="34" xfId="0" applyNumberFormat="1" applyFont="1" applyFill="1" applyBorder="1" applyAlignment="1">
      <alignment horizontal="center"/>
    </xf>
    <xf numFmtId="0" fontId="1" fillId="2" borderId="34" xfId="0" applyFont="1" applyFill="1" applyBorder="1" applyAlignment="1">
      <alignment wrapText="1"/>
    </xf>
    <xf numFmtId="0" fontId="2" fillId="5" borderId="0" xfId="0" applyFont="1" applyFill="1" applyAlignment="1">
      <alignment horizontal="left" wrapText="1"/>
    </xf>
    <xf numFmtId="0" fontId="1" fillId="0" borderId="10" xfId="0" applyFont="1" applyBorder="1" applyAlignment="1">
      <alignment wrapText="1"/>
    </xf>
    <xf numFmtId="49" fontId="1" fillId="8" borderId="14" xfId="0" applyNumberFormat="1" applyFont="1" applyFill="1" applyBorder="1" applyAlignment="1">
      <alignment horizontal="center"/>
    </xf>
    <xf numFmtId="164" fontId="1" fillId="8" borderId="14" xfId="0" applyNumberFormat="1" applyFont="1" applyFill="1" applyBorder="1" applyAlignment="1">
      <alignment horizontal="right"/>
    </xf>
    <xf numFmtId="0" fontId="1" fillId="8" borderId="14" xfId="0" applyFont="1" applyFill="1" applyBorder="1" applyAlignment="1">
      <alignment horizontal="left" wrapText="1"/>
    </xf>
    <xf numFmtId="0" fontId="0" fillId="0" borderId="49" xfId="0" applyBorder="1"/>
    <xf numFmtId="0" fontId="1" fillId="0" borderId="50" xfId="0" applyFont="1" applyBorder="1" applyAlignment="1">
      <alignment horizontal="center"/>
    </xf>
    <xf numFmtId="0" fontId="1" fillId="0" borderId="50" xfId="0" applyFont="1" applyBorder="1"/>
    <xf numFmtId="0" fontId="14" fillId="4" borderId="0" xfId="0" applyFont="1" applyFill="1" applyAlignment="1">
      <alignment wrapText="1"/>
    </xf>
    <xf numFmtId="0" fontId="0" fillId="0" borderId="0" xfId="0" applyAlignment="1">
      <alignment horizontal="left" wrapText="1" indent="1"/>
    </xf>
    <xf numFmtId="0" fontId="4" fillId="0" borderId="0" xfId="0" applyFont="1" applyAlignment="1">
      <alignment horizontal="left"/>
    </xf>
    <xf numFmtId="49" fontId="1" fillId="4" borderId="26" xfId="0" applyNumberFormat="1" applyFont="1" applyFill="1" applyBorder="1" applyAlignment="1">
      <alignment horizontal="left" indent="1"/>
    </xf>
    <xf numFmtId="49" fontId="1" fillId="4" borderId="27" xfId="0" applyNumberFormat="1" applyFont="1" applyFill="1" applyBorder="1" applyAlignment="1">
      <alignment horizontal="left" indent="1"/>
    </xf>
    <xf numFmtId="49" fontId="1" fillId="4" borderId="10" xfId="0" applyNumberFormat="1" applyFont="1" applyFill="1" applyBorder="1" applyAlignment="1">
      <alignment horizontal="left" indent="1"/>
    </xf>
    <xf numFmtId="49" fontId="1" fillId="4" borderId="28" xfId="0" applyNumberFormat="1" applyFont="1" applyFill="1" applyBorder="1" applyAlignment="1">
      <alignment horizontal="left" inden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0" xfId="0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49" fontId="1" fillId="0" borderId="19" xfId="0" applyNumberFormat="1" applyFont="1" applyBorder="1" applyAlignment="1" applyProtection="1">
      <alignment horizontal="center"/>
      <protection locked="0"/>
    </xf>
    <xf numFmtId="49" fontId="1" fillId="0" borderId="20" xfId="0" applyNumberFormat="1" applyFont="1" applyBorder="1" applyAlignment="1" applyProtection="1">
      <alignment horizontal="center"/>
      <protection locked="0"/>
    </xf>
    <xf numFmtId="49" fontId="1" fillId="0" borderId="21" xfId="0" applyNumberFormat="1" applyFont="1" applyBorder="1" applyAlignment="1" applyProtection="1">
      <alignment horizontal="center"/>
      <protection locked="0"/>
    </xf>
    <xf numFmtId="49" fontId="1" fillId="0" borderId="22" xfId="0" applyNumberFormat="1" applyFont="1" applyBorder="1" applyAlignment="1" applyProtection="1">
      <alignment horizontal="center"/>
      <protection locked="0"/>
    </xf>
    <xf numFmtId="49" fontId="1" fillId="0" borderId="26" xfId="0" applyNumberFormat="1" applyFont="1" applyBorder="1" applyAlignment="1" applyProtection="1">
      <alignment horizontal="center"/>
      <protection locked="0"/>
    </xf>
    <xf numFmtId="49" fontId="1" fillId="0" borderId="27" xfId="0" applyNumberFormat="1" applyFont="1" applyBorder="1" applyAlignment="1" applyProtection="1">
      <alignment horizontal="center"/>
      <protection locked="0"/>
    </xf>
    <xf numFmtId="49" fontId="1" fillId="0" borderId="10" xfId="0" applyNumberFormat="1" applyFont="1" applyBorder="1" applyAlignment="1" applyProtection="1">
      <alignment horizontal="center"/>
      <protection locked="0"/>
    </xf>
    <xf numFmtId="49" fontId="1" fillId="0" borderId="28" xfId="0" applyNumberFormat="1" applyFont="1" applyBorder="1" applyAlignment="1" applyProtection="1">
      <alignment horizontal="center"/>
      <protection locked="0"/>
    </xf>
    <xf numFmtId="49" fontId="1" fillId="4" borderId="26" xfId="0" applyNumberFormat="1" applyFont="1" applyFill="1" applyBorder="1" applyAlignment="1">
      <alignment horizontal="center"/>
    </xf>
    <xf numFmtId="49" fontId="1" fillId="4" borderId="27" xfId="0" applyNumberFormat="1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49" fontId="1" fillId="4" borderId="28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 applyAlignment="1">
      <alignment horizontal="right" indent="1"/>
    </xf>
    <xf numFmtId="0" fontId="6" fillId="2" borderId="33" xfId="0" applyFont="1" applyFill="1" applyBorder="1" applyAlignment="1">
      <alignment horizontal="left" vertical="center"/>
    </xf>
    <xf numFmtId="0" fontId="1" fillId="2" borderId="34" xfId="0" applyFont="1" applyFill="1" applyBorder="1" applyAlignment="1">
      <alignment horizontal="left" vertical="center"/>
    </xf>
    <xf numFmtId="49" fontId="1" fillId="5" borderId="19" xfId="0" applyNumberFormat="1" applyFont="1" applyFill="1" applyBorder="1" applyAlignment="1" applyProtection="1">
      <alignment horizontal="center"/>
      <protection locked="0"/>
    </xf>
    <xf numFmtId="49" fontId="1" fillId="5" borderId="20" xfId="0" applyNumberFormat="1" applyFont="1" applyFill="1" applyBorder="1" applyAlignment="1" applyProtection="1">
      <alignment horizontal="center"/>
      <protection locked="0"/>
    </xf>
    <xf numFmtId="49" fontId="1" fillId="5" borderId="21" xfId="0" applyNumberFormat="1" applyFont="1" applyFill="1" applyBorder="1" applyAlignment="1" applyProtection="1">
      <alignment horizontal="center"/>
      <protection locked="0"/>
    </xf>
    <xf numFmtId="49" fontId="1" fillId="5" borderId="22" xfId="0" applyNumberFormat="1" applyFont="1" applyFill="1" applyBorder="1" applyAlignment="1" applyProtection="1">
      <alignment horizontal="center"/>
      <protection locked="0"/>
    </xf>
    <xf numFmtId="49" fontId="1" fillId="8" borderId="26" xfId="0" applyNumberFormat="1" applyFont="1" applyFill="1" applyBorder="1" applyAlignment="1">
      <alignment horizontal="center"/>
    </xf>
    <xf numFmtId="49" fontId="1" fillId="8" borderId="27" xfId="0" applyNumberFormat="1" applyFont="1" applyFill="1" applyBorder="1" applyAlignment="1">
      <alignment horizontal="center"/>
    </xf>
    <xf numFmtId="49" fontId="1" fillId="8" borderId="10" xfId="0" applyNumberFormat="1" applyFont="1" applyFill="1" applyBorder="1" applyAlignment="1">
      <alignment horizontal="center"/>
    </xf>
    <xf numFmtId="49" fontId="1" fillId="8" borderId="28" xfId="0" applyNumberFormat="1" applyFont="1" applyFill="1" applyBorder="1" applyAlignment="1">
      <alignment horizontal="center"/>
    </xf>
    <xf numFmtId="0" fontId="7" fillId="2" borderId="33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39" xfId="0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Alignment="1">
      <alignment horizontal="center"/>
    </xf>
    <xf numFmtId="49" fontId="1" fillId="2" borderId="20" xfId="0" applyNumberFormat="1" applyFont="1" applyFill="1" applyBorder="1" applyAlignment="1">
      <alignment horizontal="center"/>
    </xf>
    <xf numFmtId="49" fontId="1" fillId="2" borderId="21" xfId="0" applyNumberFormat="1" applyFont="1" applyFill="1" applyBorder="1" applyAlignment="1">
      <alignment horizontal="center"/>
    </xf>
    <xf numFmtId="49" fontId="1" fillId="2" borderId="22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/>
    </xf>
    <xf numFmtId="49" fontId="1" fillId="2" borderId="27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9" fontId="1" fillId="2" borderId="28" xfId="0" applyNumberFormat="1" applyFont="1" applyFill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9" fillId="9" borderId="32" xfId="0" applyNumberFormat="1" applyFont="1" applyFill="1" applyBorder="1" applyAlignment="1">
      <alignment horizontal="left" indent="2"/>
    </xf>
    <xf numFmtId="49" fontId="9" fillId="9" borderId="10" xfId="0" applyNumberFormat="1" applyFont="1" applyFill="1" applyBorder="1" applyAlignment="1">
      <alignment horizontal="left" indent="2"/>
    </xf>
    <xf numFmtId="49" fontId="1" fillId="0" borderId="32" xfId="0" applyNumberFormat="1" applyFont="1" applyBorder="1" applyAlignment="1" applyProtection="1">
      <alignment horizontal="center" wrapText="1"/>
      <protection locked="0"/>
    </xf>
    <xf numFmtId="49" fontId="9" fillId="9" borderId="26" xfId="0" applyNumberFormat="1" applyFont="1" applyFill="1" applyBorder="1" applyAlignment="1">
      <alignment horizontal="left" wrapText="1" indent="2"/>
    </xf>
    <xf numFmtId="49" fontId="9" fillId="9" borderId="27" xfId="0" applyNumberFormat="1" applyFont="1" applyFill="1" applyBorder="1" applyAlignment="1">
      <alignment horizontal="left" indent="2"/>
    </xf>
    <xf numFmtId="49" fontId="9" fillId="9" borderId="28" xfId="0" applyNumberFormat="1" applyFont="1" applyFill="1" applyBorder="1" applyAlignment="1">
      <alignment horizontal="left" indent="2"/>
    </xf>
    <xf numFmtId="49" fontId="9" fillId="9" borderId="43" xfId="0" applyNumberFormat="1" applyFont="1" applyFill="1" applyBorder="1" applyAlignment="1">
      <alignment horizontal="left" wrapText="1" indent="2"/>
    </xf>
    <xf numFmtId="49" fontId="9" fillId="9" borderId="44" xfId="0" applyNumberFormat="1" applyFont="1" applyFill="1" applyBorder="1" applyAlignment="1">
      <alignment horizontal="left" wrapText="1" indent="2"/>
    </xf>
    <xf numFmtId="49" fontId="9" fillId="9" borderId="14" xfId="0" applyNumberFormat="1" applyFont="1" applyFill="1" applyBorder="1" applyAlignment="1">
      <alignment horizontal="left" wrapText="1" indent="2"/>
    </xf>
    <xf numFmtId="49" fontId="9" fillId="9" borderId="45" xfId="0" applyNumberFormat="1" applyFont="1" applyFill="1" applyBorder="1" applyAlignment="1">
      <alignment horizontal="left" wrapText="1" indent="2"/>
    </xf>
    <xf numFmtId="0" fontId="4" fillId="0" borderId="0" xfId="0" applyFont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left"/>
    </xf>
    <xf numFmtId="0" fontId="6" fillId="2" borderId="33" xfId="0" applyFont="1" applyFill="1" applyBorder="1" applyAlignment="1">
      <alignment horizontal="left"/>
    </xf>
    <xf numFmtId="0" fontId="6" fillId="2" borderId="34" xfId="0" applyFont="1" applyFill="1" applyBorder="1" applyAlignment="1">
      <alignment horizontal="left"/>
    </xf>
    <xf numFmtId="49" fontId="1" fillId="8" borderId="43" xfId="0" applyNumberFormat="1" applyFont="1" applyFill="1" applyBorder="1" applyAlignment="1">
      <alignment horizontal="left" indent="1"/>
    </xf>
    <xf numFmtId="49" fontId="1" fillId="8" borderId="44" xfId="0" applyNumberFormat="1" applyFont="1" applyFill="1" applyBorder="1" applyAlignment="1">
      <alignment horizontal="left" indent="1"/>
    </xf>
    <xf numFmtId="49" fontId="1" fillId="8" borderId="14" xfId="0" applyNumberFormat="1" applyFont="1" applyFill="1" applyBorder="1" applyAlignment="1">
      <alignment horizontal="left" indent="1"/>
    </xf>
    <xf numFmtId="49" fontId="1" fillId="8" borderId="45" xfId="0" applyNumberFormat="1" applyFont="1" applyFill="1" applyBorder="1" applyAlignment="1">
      <alignment horizontal="left" indent="1"/>
    </xf>
    <xf numFmtId="0" fontId="1" fillId="0" borderId="50" xfId="0" applyFont="1" applyBorder="1" applyAlignment="1">
      <alignment horizontal="center"/>
    </xf>
    <xf numFmtId="49" fontId="1" fillId="0" borderId="37" xfId="0" applyNumberFormat="1" applyFont="1" applyBorder="1" applyAlignment="1" applyProtection="1">
      <alignment horizontal="center"/>
      <protection locked="0"/>
    </xf>
    <xf numFmtId="49" fontId="1" fillId="0" borderId="36" xfId="0" applyNumberFormat="1" applyFont="1" applyBorder="1" applyAlignment="1" applyProtection="1">
      <alignment horizontal="center"/>
      <protection locked="0"/>
    </xf>
    <xf numFmtId="49" fontId="1" fillId="5" borderId="36" xfId="0" applyNumberFormat="1" applyFont="1" applyFill="1" applyBorder="1" applyAlignment="1" applyProtection="1">
      <alignment horizontal="center"/>
      <protection locked="0"/>
    </xf>
    <xf numFmtId="49" fontId="9" fillId="9" borderId="27" xfId="0" applyNumberFormat="1" applyFont="1" applyFill="1" applyBorder="1" applyAlignment="1">
      <alignment horizontal="center"/>
    </xf>
    <xf numFmtId="49" fontId="9" fillId="9" borderId="10" xfId="0" applyNumberFormat="1" applyFont="1" applyFill="1" applyBorder="1" applyAlignment="1">
      <alignment horizontal="center"/>
    </xf>
    <xf numFmtId="49" fontId="9" fillId="9" borderId="44" xfId="0" applyNumberFormat="1" applyFont="1" applyFill="1" applyBorder="1" applyAlignment="1">
      <alignment horizontal="center"/>
    </xf>
    <xf numFmtId="49" fontId="9" fillId="9" borderId="14" xfId="0" applyNumberFormat="1" applyFont="1" applyFill="1" applyBorder="1" applyAlignment="1">
      <alignment horizontal="center"/>
    </xf>
    <xf numFmtId="49" fontId="1" fillId="8" borderId="44" xfId="0" applyNumberFormat="1" applyFont="1" applyFill="1" applyBorder="1" applyAlignment="1">
      <alignment horizontal="center"/>
    </xf>
    <xf numFmtId="49" fontId="1" fillId="8" borderId="14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/>
    </xf>
    <xf numFmtId="49" fontId="1" fillId="0" borderId="7" xfId="0" applyNumberFormat="1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4" borderId="10" xfId="0" applyNumberFormat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164" fontId="1" fillId="0" borderId="21" xfId="0" applyNumberFormat="1" applyFont="1" applyBorder="1" applyAlignment="1" applyProtection="1">
      <alignment horizontal="right"/>
      <protection locked="0"/>
    </xf>
    <xf numFmtId="0" fontId="1" fillId="0" borderId="10" xfId="0" applyFont="1" applyBorder="1" applyAlignment="1">
      <alignment horizontal="right"/>
    </xf>
    <xf numFmtId="0" fontId="1" fillId="2" borderId="34" xfId="0" applyFont="1" applyFill="1" applyBorder="1" applyAlignment="1">
      <alignment horizontal="right"/>
    </xf>
    <xf numFmtId="164" fontId="1" fillId="5" borderId="21" xfId="0" applyNumberFormat="1" applyFont="1" applyFill="1" applyBorder="1" applyAlignment="1" applyProtection="1">
      <alignment horizontal="right"/>
      <protection locked="0"/>
    </xf>
    <xf numFmtId="164" fontId="1" fillId="8" borderId="10" xfId="0" applyNumberFormat="1" applyFont="1" applyFill="1" applyBorder="1" applyAlignment="1">
      <alignment horizontal="right"/>
    </xf>
    <xf numFmtId="164" fontId="1" fillId="2" borderId="21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0" fontId="1" fillId="0" borderId="10" xfId="0" applyFont="1" applyBorder="1" applyAlignment="1">
      <alignment horizontal="center"/>
    </xf>
    <xf numFmtId="164" fontId="9" fillId="9" borderId="10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9" fillId="9" borderId="10" xfId="0" applyNumberFormat="1" applyFont="1" applyFill="1" applyBorder="1" applyAlignment="1">
      <alignment horizontal="center"/>
    </xf>
    <xf numFmtId="164" fontId="9" fillId="9" borderId="14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2" borderId="34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left" wrapText="1"/>
    </xf>
    <xf numFmtId="0" fontId="1" fillId="5" borderId="21" xfId="0" applyFont="1" applyFill="1" applyBorder="1" applyAlignment="1" applyProtection="1">
      <alignment horizontal="left" wrapText="1"/>
      <protection locked="0"/>
    </xf>
    <xf numFmtId="49" fontId="1" fillId="8" borderId="10" xfId="0" applyNumberFormat="1" applyFont="1" applyFill="1" applyBorder="1" applyAlignment="1">
      <alignment horizontal="left" wrapText="1"/>
    </xf>
    <xf numFmtId="49" fontId="1" fillId="2" borderId="34" xfId="0" applyNumberFormat="1" applyFont="1" applyFill="1" applyBorder="1" applyAlignment="1">
      <alignment horizontal="left" wrapText="1"/>
    </xf>
    <xf numFmtId="49" fontId="1" fillId="8" borderId="14" xfId="0" applyNumberFormat="1" applyFont="1" applyFill="1" applyBorder="1" applyAlignment="1">
      <alignment horizontal="left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1" fillId="2" borderId="17" xfId="0" applyNumberFormat="1" applyFont="1" applyFill="1" applyBorder="1" applyAlignment="1">
      <alignment horizontal="center" wrapText="1"/>
    </xf>
    <xf numFmtId="0" fontId="1" fillId="5" borderId="25" xfId="0" applyFont="1" applyFill="1" applyBorder="1" applyAlignment="1" applyProtection="1">
      <alignment horizontal="center" wrapText="1"/>
      <protection locked="0"/>
    </xf>
    <xf numFmtId="0" fontId="1" fillId="5" borderId="47" xfId="0" applyFont="1" applyFill="1" applyBorder="1" applyAlignment="1" applyProtection="1">
      <alignment horizontal="center" wrapText="1"/>
      <protection locked="0"/>
    </xf>
    <xf numFmtId="0" fontId="1" fillId="5" borderId="21" xfId="0" applyFont="1" applyFill="1" applyBorder="1" applyAlignment="1" applyProtection="1">
      <alignment horizontal="center" wrapText="1"/>
      <protection locked="0"/>
    </xf>
    <xf numFmtId="49" fontId="1" fillId="8" borderId="31" xfId="0" applyNumberFormat="1" applyFont="1" applyFill="1" applyBorder="1" applyAlignment="1">
      <alignment horizontal="center" wrapText="1"/>
    </xf>
    <xf numFmtId="49" fontId="1" fillId="8" borderId="32" xfId="0" applyNumberFormat="1" applyFont="1" applyFill="1" applyBorder="1" applyAlignment="1">
      <alignment horizontal="center" wrapText="1"/>
    </xf>
    <xf numFmtId="49" fontId="1" fillId="8" borderId="10" xfId="0" applyNumberFormat="1" applyFont="1" applyFill="1" applyBorder="1" applyAlignment="1">
      <alignment horizontal="center" wrapText="1"/>
    </xf>
    <xf numFmtId="49" fontId="1" fillId="2" borderId="35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 wrapText="1"/>
    </xf>
    <xf numFmtId="49" fontId="1" fillId="2" borderId="34" xfId="0" applyNumberFormat="1" applyFont="1" applyFill="1" applyBorder="1" applyAlignment="1">
      <alignment horizontal="center" wrapText="1"/>
    </xf>
    <xf numFmtId="0" fontId="2" fillId="5" borderId="25" xfId="0" applyFont="1" applyFill="1" applyBorder="1" applyAlignment="1" applyProtection="1">
      <alignment horizontal="center" wrapText="1"/>
      <protection locked="0"/>
    </xf>
    <xf numFmtId="0" fontId="2" fillId="5" borderId="47" xfId="0" applyFont="1" applyFill="1" applyBorder="1" applyAlignment="1" applyProtection="1">
      <alignment horizontal="center" wrapText="1"/>
      <protection locked="0"/>
    </xf>
    <xf numFmtId="0" fontId="2" fillId="5" borderId="21" xfId="0" applyFont="1" applyFill="1" applyBorder="1" applyAlignment="1" applyProtection="1">
      <alignment horizontal="center" wrapText="1"/>
      <protection locked="0"/>
    </xf>
    <xf numFmtId="49" fontId="1" fillId="8" borderId="46" xfId="0" applyNumberFormat="1" applyFont="1" applyFill="1" applyBorder="1" applyAlignment="1">
      <alignment horizontal="center" wrapText="1"/>
    </xf>
    <xf numFmtId="49" fontId="1" fillId="8" borderId="48" xfId="0" applyNumberFormat="1" applyFont="1" applyFill="1" applyBorder="1" applyAlignment="1">
      <alignment horizontal="center" wrapText="1"/>
    </xf>
    <xf numFmtId="49" fontId="1" fillId="8" borderId="14" xfId="0" applyNumberFormat="1" applyFont="1" applyFill="1" applyBorder="1" applyAlignment="1">
      <alignment horizontal="center" wrapText="1"/>
    </xf>
    <xf numFmtId="0" fontId="1" fillId="0" borderId="5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04"/>
  <sheetViews>
    <sheetView tabSelected="1" topLeftCell="A9" workbookViewId="0"/>
  </sheetViews>
  <sheetFormatPr defaultRowHeight="15" x14ac:dyDescent="0.2"/>
  <cols>
    <col min="1" max="1" width="0.85546875" customWidth="1"/>
    <col min="2" max="4" width="4.7109375" customWidth="1"/>
    <col min="5" max="5" width="4.28515625" customWidth="1"/>
    <col min="6" max="6" width="6.7109375" customWidth="1"/>
    <col min="7" max="7" width="3.7109375" customWidth="1"/>
    <col min="8" max="8" width="15.140625" customWidth="1"/>
    <col min="9" max="9" width="4.28515625" customWidth="1"/>
    <col min="10" max="10" width="0.85546875" customWidth="1"/>
    <col min="11" max="11" width="7.7109375" customWidth="1"/>
    <col min="12" max="12" width="4.28515625" customWidth="1"/>
    <col min="13" max="13" width="0.85546875" customWidth="1"/>
    <col min="14" max="14" width="7.7109375" customWidth="1"/>
    <col min="15" max="15" width="15.140625" customWidth="1"/>
    <col min="16" max="16" width="12.7109375" customWidth="1"/>
    <col min="17" max="17" width="15.140625" customWidth="1"/>
    <col min="18" max="18" width="12.7109375" customWidth="1"/>
    <col min="19" max="19" width="15.140625" customWidth="1"/>
    <col min="20" max="21" width="12.7109375" customWidth="1"/>
    <col min="22" max="22" width="15.140625" customWidth="1"/>
    <col min="23" max="24" width="12.7109375" customWidth="1"/>
    <col min="25" max="25" width="42" hidden="1" customWidth="1"/>
    <col min="26" max="26" width="58.7109375" hidden="1" customWidth="1"/>
    <col min="27" max="27" width="31.28515625" hidden="1" customWidth="1"/>
    <col min="28" max="28" width="41.5703125" hidden="1" customWidth="1"/>
  </cols>
  <sheetData>
    <row r="1" spans="2:26" ht="5.0999999999999996" customHeight="1" x14ac:dyDescent="0.2">
      <c r="X1" s="1"/>
    </row>
    <row r="2" spans="2:26" ht="15.75" customHeight="1" x14ac:dyDescent="0.2">
      <c r="B2" s="2"/>
      <c r="C2" s="2"/>
      <c r="D2" s="2"/>
      <c r="E2" s="2"/>
      <c r="F2" s="2"/>
      <c r="G2" s="2"/>
      <c r="S2" s="3" t="s">
        <v>0</v>
      </c>
      <c r="V2" s="278" t="s">
        <v>1</v>
      </c>
      <c r="W2" s="279"/>
      <c r="X2" s="4" t="s">
        <v>2</v>
      </c>
      <c r="Y2" s="5"/>
      <c r="Z2" s="6" t="s">
        <v>3</v>
      </c>
    </row>
    <row r="3" spans="2:26" ht="15.75" customHeight="1" x14ac:dyDescent="0.25">
      <c r="B3" s="166" t="s">
        <v>4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7"/>
      <c r="Y3" s="7"/>
      <c r="Z3" s="6" t="s">
        <v>5</v>
      </c>
    </row>
    <row r="4" spans="2:26" ht="15" customHeigh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6" t="s">
        <v>6</v>
      </c>
    </row>
    <row r="5" spans="2:26" ht="15" customHeight="1" x14ac:dyDescent="0.2">
      <c r="B5" s="168" t="s">
        <v>7</v>
      </c>
      <c r="C5" s="168"/>
      <c r="D5" s="168"/>
      <c r="E5" s="168"/>
      <c r="F5" s="168"/>
      <c r="G5" s="168"/>
      <c r="H5" s="228" t="s">
        <v>8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8"/>
      <c r="Z5" s="6"/>
    </row>
    <row r="6" spans="2:26" ht="15" customHeight="1" x14ac:dyDescent="0.2">
      <c r="B6" s="8"/>
      <c r="C6" s="8"/>
      <c r="D6" s="8"/>
      <c r="E6" s="8"/>
      <c r="F6" s="8"/>
      <c r="G6" s="8"/>
      <c r="H6" s="229" t="s">
        <v>9</v>
      </c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8"/>
      <c r="Z6" s="6"/>
    </row>
    <row r="7" spans="2:26" ht="15" customHeight="1" x14ac:dyDescent="0.2">
      <c r="B7" s="168" t="s">
        <v>10</v>
      </c>
      <c r="C7" s="168"/>
      <c r="D7" s="168"/>
      <c r="E7" s="168"/>
      <c r="F7" s="168"/>
      <c r="G7" s="168"/>
      <c r="H7" s="231" t="s">
        <v>11</v>
      </c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9"/>
      <c r="Z7" s="6"/>
    </row>
    <row r="8" spans="2:26" ht="15" customHeight="1" x14ac:dyDescent="0.2">
      <c r="B8" s="10"/>
      <c r="C8" s="10"/>
      <c r="D8" s="10"/>
      <c r="G8" s="10"/>
      <c r="H8" s="230" t="s">
        <v>12</v>
      </c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11"/>
      <c r="Z8" s="6" t="s">
        <v>13</v>
      </c>
    </row>
    <row r="9" spans="2:26" ht="15" customHeight="1" x14ac:dyDescent="0.2">
      <c r="B9" s="10"/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6" t="s">
        <v>14</v>
      </c>
    </row>
    <row r="10" spans="2:26" ht="15" customHeight="1" x14ac:dyDescent="0.2">
      <c r="B10" s="142" t="s">
        <v>15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2"/>
      <c r="W10" s="12"/>
      <c r="X10" s="12"/>
      <c r="Y10" s="2"/>
      <c r="Z10" s="6"/>
    </row>
    <row r="11" spans="2:26" ht="15" customHeight="1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2"/>
      <c r="Z11" s="6"/>
    </row>
    <row r="12" spans="2:26" ht="15" customHeight="1" x14ac:dyDescent="0.2">
      <c r="B12" s="147" t="s">
        <v>16</v>
      </c>
      <c r="C12" s="148"/>
      <c r="D12" s="148"/>
      <c r="E12" s="148"/>
      <c r="F12" s="148"/>
      <c r="G12" s="148"/>
      <c r="H12" s="225" t="s">
        <v>17</v>
      </c>
      <c r="I12" s="226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5"/>
      <c r="Y12" s="9"/>
      <c r="Z12" s="6" t="s">
        <v>18</v>
      </c>
    </row>
    <row r="13" spans="2:26" ht="22.5" customHeight="1" x14ac:dyDescent="0.2">
      <c r="B13" s="147"/>
      <c r="C13" s="149"/>
      <c r="D13" s="149"/>
      <c r="E13" s="149"/>
      <c r="F13" s="149"/>
      <c r="G13" s="149"/>
      <c r="H13" s="227" t="s">
        <v>19</v>
      </c>
      <c r="I13" s="227"/>
      <c r="J13" s="227"/>
      <c r="K13" s="227"/>
      <c r="L13" s="227"/>
      <c r="M13" s="227"/>
      <c r="N13" s="227"/>
      <c r="O13" s="227" t="s">
        <v>20</v>
      </c>
      <c r="P13" s="227"/>
      <c r="Q13" s="227"/>
      <c r="R13" s="227"/>
      <c r="S13" s="227" t="s">
        <v>21</v>
      </c>
      <c r="T13" s="227"/>
      <c r="U13" s="227"/>
      <c r="V13" s="256" t="s">
        <v>22</v>
      </c>
      <c r="W13" s="226"/>
      <c r="X13" s="225"/>
      <c r="Y13" s="9"/>
    </row>
    <row r="14" spans="2:26" ht="15" customHeight="1" x14ac:dyDescent="0.2">
      <c r="B14" s="147"/>
      <c r="C14" s="149"/>
      <c r="D14" s="149"/>
      <c r="E14" s="149"/>
      <c r="F14" s="149"/>
      <c r="G14" s="149"/>
      <c r="H14" s="227" t="s">
        <v>23</v>
      </c>
      <c r="I14" s="227" t="s">
        <v>24</v>
      </c>
      <c r="J14" s="227"/>
      <c r="K14" s="227"/>
      <c r="L14" s="227"/>
      <c r="M14" s="227"/>
      <c r="N14" s="227"/>
      <c r="O14" s="227" t="s">
        <v>25</v>
      </c>
      <c r="P14" s="227"/>
      <c r="Q14" s="227" t="s">
        <v>26</v>
      </c>
      <c r="R14" s="227"/>
      <c r="S14" s="227" t="s">
        <v>23</v>
      </c>
      <c r="T14" s="227" t="s">
        <v>24</v>
      </c>
      <c r="U14" s="227"/>
      <c r="V14" s="227" t="s">
        <v>23</v>
      </c>
      <c r="W14" s="225" t="s">
        <v>24</v>
      </c>
      <c r="X14" s="280"/>
      <c r="Y14" s="9"/>
    </row>
    <row r="15" spans="2:26" ht="33.75" customHeight="1" x14ac:dyDescent="0.2">
      <c r="B15" s="147"/>
      <c r="C15" s="149"/>
      <c r="D15" s="149"/>
      <c r="E15" s="149"/>
      <c r="F15" s="149"/>
      <c r="G15" s="149"/>
      <c r="H15" s="227"/>
      <c r="I15" s="148" t="s">
        <v>27</v>
      </c>
      <c r="J15" s="148"/>
      <c r="K15" s="148"/>
      <c r="L15" s="148" t="s">
        <v>28</v>
      </c>
      <c r="M15" s="148"/>
      <c r="N15" s="148"/>
      <c r="O15" s="14" t="s">
        <v>23</v>
      </c>
      <c r="P15" s="14" t="s">
        <v>29</v>
      </c>
      <c r="Q15" s="14" t="s">
        <v>23</v>
      </c>
      <c r="R15" s="14" t="s">
        <v>29</v>
      </c>
      <c r="S15" s="227"/>
      <c r="T15" s="14" t="s">
        <v>27</v>
      </c>
      <c r="U15" s="14" t="s">
        <v>28</v>
      </c>
      <c r="V15" s="227"/>
      <c r="W15" s="14" t="s">
        <v>27</v>
      </c>
      <c r="X15" s="15" t="s">
        <v>28</v>
      </c>
      <c r="Y15" s="16"/>
    </row>
    <row r="16" spans="2:26" ht="15" customHeight="1" x14ac:dyDescent="0.2">
      <c r="B16" s="150">
        <v>1</v>
      </c>
      <c r="C16" s="151"/>
      <c r="D16" s="151"/>
      <c r="E16" s="151"/>
      <c r="F16" s="151"/>
      <c r="G16" s="151"/>
      <c r="H16" s="17">
        <v>2</v>
      </c>
      <c r="I16" s="151">
        <v>3</v>
      </c>
      <c r="J16" s="151"/>
      <c r="K16" s="151"/>
      <c r="L16" s="151">
        <v>4</v>
      </c>
      <c r="M16" s="151"/>
      <c r="N16" s="151"/>
      <c r="O16" s="17">
        <v>5</v>
      </c>
      <c r="P16" s="17">
        <v>6</v>
      </c>
      <c r="Q16" s="17">
        <v>7</v>
      </c>
      <c r="R16" s="17">
        <v>8</v>
      </c>
      <c r="S16" s="17">
        <v>9</v>
      </c>
      <c r="T16" s="17">
        <v>10</v>
      </c>
      <c r="U16" s="17">
        <v>11</v>
      </c>
      <c r="V16" s="17">
        <v>12</v>
      </c>
      <c r="W16" s="17">
        <v>13</v>
      </c>
      <c r="X16" s="18">
        <v>14</v>
      </c>
      <c r="Y16" s="19"/>
    </row>
    <row r="17" spans="1:27" ht="15" customHeight="1" x14ac:dyDescent="0.2">
      <c r="A17" s="20"/>
      <c r="B17" s="152" t="s">
        <v>30</v>
      </c>
      <c r="C17" s="153"/>
      <c r="D17" s="153"/>
      <c r="E17" s="153"/>
      <c r="F17" s="153"/>
      <c r="G17" s="153"/>
      <c r="H17" s="21"/>
      <c r="I17" s="234"/>
      <c r="J17" s="234"/>
      <c r="K17" s="234"/>
      <c r="L17" s="234"/>
      <c r="M17" s="234"/>
      <c r="N17" s="234"/>
      <c r="O17" s="21"/>
      <c r="P17" s="21"/>
      <c r="Q17" s="21"/>
      <c r="R17" s="21"/>
      <c r="S17" s="21"/>
      <c r="T17" s="21"/>
      <c r="U17" s="21"/>
      <c r="V17" s="21"/>
      <c r="W17" s="21"/>
      <c r="X17" s="22"/>
      <c r="Y17" s="23" t="s">
        <v>31</v>
      </c>
      <c r="Z17" s="24" t="s">
        <v>32</v>
      </c>
      <c r="AA17" s="24" t="s">
        <v>33</v>
      </c>
    </row>
    <row r="18" spans="1:27" ht="15" customHeight="1" x14ac:dyDescent="0.2">
      <c r="A18" s="20"/>
      <c r="B18" s="154" t="s">
        <v>34</v>
      </c>
      <c r="C18" s="155"/>
      <c r="D18" s="156"/>
      <c r="E18" s="157"/>
      <c r="F18" s="26" t="s">
        <v>35</v>
      </c>
      <c r="G18" s="27" t="s">
        <v>36</v>
      </c>
      <c r="H18" s="28"/>
      <c r="I18" s="235"/>
      <c r="J18" s="235"/>
      <c r="K18" s="235"/>
      <c r="L18" s="235"/>
      <c r="M18" s="235"/>
      <c r="N18" s="235"/>
      <c r="O18" s="28">
        <v>244209.02</v>
      </c>
      <c r="P18" s="28"/>
      <c r="Q18" s="28"/>
      <c r="R18" s="28"/>
      <c r="S18" s="29">
        <f>H18+O18-Q18</f>
        <v>244209.02</v>
      </c>
      <c r="T18" s="28"/>
      <c r="U18" s="28"/>
      <c r="V18" s="30"/>
      <c r="W18" s="30"/>
      <c r="X18" s="31"/>
      <c r="Y18" s="32"/>
      <c r="Z18" s="33" t="str">
        <f>IF(B18="","00000000000000000",B18)&amp;IF(F18="","000000",F18)&amp;IF(G18="","000",G18)</f>
        <v>10601030100000110120511000</v>
      </c>
    </row>
    <row r="19" spans="1:27" ht="15" customHeight="1" x14ac:dyDescent="0.2">
      <c r="A19" s="20"/>
      <c r="B19" s="158" t="s">
        <v>37</v>
      </c>
      <c r="C19" s="159"/>
      <c r="D19" s="160"/>
      <c r="E19" s="161"/>
      <c r="F19" s="36" t="s">
        <v>35</v>
      </c>
      <c r="G19" s="37" t="s">
        <v>36</v>
      </c>
      <c r="H19" s="38"/>
      <c r="I19" s="232"/>
      <c r="J19" s="232"/>
      <c r="K19" s="232"/>
      <c r="L19" s="232"/>
      <c r="M19" s="232"/>
      <c r="N19" s="232"/>
      <c r="O19" s="38">
        <v>126105.97</v>
      </c>
      <c r="P19" s="38"/>
      <c r="Q19" s="38"/>
      <c r="R19" s="38"/>
      <c r="S19" s="39">
        <f>H19+O19-Q19</f>
        <v>126105.97</v>
      </c>
      <c r="T19" s="38"/>
      <c r="U19" s="38"/>
      <c r="V19" s="40"/>
      <c r="W19" s="40"/>
      <c r="X19" s="41"/>
      <c r="Y19" s="32"/>
      <c r="Z19" s="33" t="str">
        <f>IF(B19="","00000000000000000",B19)&amp;IF(F19="","000000",F19)&amp;IF(G19="","000",G19)</f>
        <v>10606033100000110120511000</v>
      </c>
    </row>
    <row r="20" spans="1:27" ht="15" customHeight="1" x14ac:dyDescent="0.2">
      <c r="A20" s="20"/>
      <c r="B20" s="158" t="s">
        <v>38</v>
      </c>
      <c r="C20" s="159"/>
      <c r="D20" s="160"/>
      <c r="E20" s="161"/>
      <c r="F20" s="36" t="s">
        <v>35</v>
      </c>
      <c r="G20" s="37" t="s">
        <v>36</v>
      </c>
      <c r="H20" s="38"/>
      <c r="I20" s="232"/>
      <c r="J20" s="232"/>
      <c r="K20" s="232"/>
      <c r="L20" s="232"/>
      <c r="M20" s="232"/>
      <c r="N20" s="232"/>
      <c r="O20" s="38">
        <v>260554.92</v>
      </c>
      <c r="P20" s="38"/>
      <c r="Q20" s="38"/>
      <c r="R20" s="38"/>
      <c r="S20" s="39">
        <f>H20+O20-Q20</f>
        <v>260554.92</v>
      </c>
      <c r="T20" s="38"/>
      <c r="U20" s="38"/>
      <c r="V20" s="40"/>
      <c r="W20" s="40"/>
      <c r="X20" s="41"/>
      <c r="Y20" s="32"/>
      <c r="Z20" s="33" t="str">
        <f>IF(B20="","00000000000000000",B20)&amp;IF(F20="","000000",F20)&amp;IF(G20="","000",G20)</f>
        <v>10606043100000110120511000</v>
      </c>
    </row>
    <row r="21" spans="1:27" ht="15" customHeight="1" x14ac:dyDescent="0.2">
      <c r="A21" s="20"/>
      <c r="B21" s="158" t="s">
        <v>39</v>
      </c>
      <c r="C21" s="159"/>
      <c r="D21" s="160"/>
      <c r="E21" s="161"/>
      <c r="F21" s="36" t="s">
        <v>35</v>
      </c>
      <c r="G21" s="37" t="s">
        <v>36</v>
      </c>
      <c r="H21" s="38">
        <v>5277.09</v>
      </c>
      <c r="I21" s="232"/>
      <c r="J21" s="232"/>
      <c r="K21" s="232"/>
      <c r="L21" s="232"/>
      <c r="M21" s="232"/>
      <c r="N21" s="232"/>
      <c r="O21" s="38"/>
      <c r="P21" s="38"/>
      <c r="Q21" s="38"/>
      <c r="R21" s="38"/>
      <c r="S21" s="39">
        <f>H21+O21-Q21</f>
        <v>5277.09</v>
      </c>
      <c r="T21" s="38"/>
      <c r="U21" s="38"/>
      <c r="V21" s="40"/>
      <c r="W21" s="40"/>
      <c r="X21" s="41"/>
      <c r="Y21" s="32"/>
      <c r="Z21" s="33" t="str">
        <f>IF(B21="","00000000000000000",B21)&amp;IF(F21="","000000",F21)&amp;IF(G21="","000",G21)</f>
        <v>10904053050000110120511000</v>
      </c>
    </row>
    <row r="22" spans="1:27" ht="15" customHeight="1" x14ac:dyDescent="0.2">
      <c r="A22" s="20"/>
      <c r="B22" s="158" t="s">
        <v>40</v>
      </c>
      <c r="C22" s="159"/>
      <c r="D22" s="160"/>
      <c r="E22" s="161"/>
      <c r="F22" s="36" t="s">
        <v>35</v>
      </c>
      <c r="G22" s="37" t="s">
        <v>36</v>
      </c>
      <c r="H22" s="38">
        <v>5824</v>
      </c>
      <c r="I22" s="232"/>
      <c r="J22" s="232"/>
      <c r="K22" s="232"/>
      <c r="L22" s="232"/>
      <c r="M22" s="232"/>
      <c r="N22" s="232"/>
      <c r="O22" s="38"/>
      <c r="P22" s="38"/>
      <c r="Q22" s="38"/>
      <c r="R22" s="38"/>
      <c r="S22" s="39">
        <f>H22+O22-Q22</f>
        <v>5824</v>
      </c>
      <c r="T22" s="38"/>
      <c r="U22" s="38"/>
      <c r="V22" s="40"/>
      <c r="W22" s="40"/>
      <c r="X22" s="41"/>
      <c r="Y22" s="32"/>
      <c r="Z22" s="33" t="str">
        <f>IF(B22="","00000000000000000",B22)&amp;IF(F22="","000000",F22)&amp;IF(G22="","000",G22)</f>
        <v>10907033050000110120511000</v>
      </c>
    </row>
    <row r="23" spans="1:27" ht="15" customHeight="1" x14ac:dyDescent="0.2">
      <c r="A23" s="20"/>
      <c r="B23" s="162" t="s">
        <v>41</v>
      </c>
      <c r="C23" s="163"/>
      <c r="D23" s="164"/>
      <c r="E23" s="165"/>
      <c r="F23" s="163" t="s">
        <v>42</v>
      </c>
      <c r="G23" s="164"/>
      <c r="H23" s="42">
        <v>11101.09</v>
      </c>
      <c r="I23" s="233"/>
      <c r="J23" s="233"/>
      <c r="K23" s="233"/>
      <c r="L23" s="233"/>
      <c r="M23" s="233"/>
      <c r="N23" s="233"/>
      <c r="O23" s="42">
        <v>630869.91</v>
      </c>
      <c r="P23" s="42"/>
      <c r="Q23" s="42"/>
      <c r="R23" s="42"/>
      <c r="S23" s="42">
        <v>641971</v>
      </c>
      <c r="T23" s="42"/>
      <c r="U23" s="42"/>
      <c r="V23" s="42"/>
      <c r="W23" s="42"/>
      <c r="X23" s="43"/>
      <c r="Y23" s="32"/>
      <c r="Z23" s="6"/>
    </row>
    <row r="24" spans="1:27" ht="15" customHeight="1" x14ac:dyDescent="0.2">
      <c r="A24" s="20"/>
      <c r="B24" s="158" t="s">
        <v>43</v>
      </c>
      <c r="C24" s="159"/>
      <c r="D24" s="160"/>
      <c r="E24" s="161"/>
      <c r="F24" s="36" t="s">
        <v>44</v>
      </c>
      <c r="G24" s="37" t="s">
        <v>36</v>
      </c>
      <c r="H24" s="38">
        <v>102.84</v>
      </c>
      <c r="I24" s="232"/>
      <c r="J24" s="232"/>
      <c r="K24" s="232"/>
      <c r="L24" s="232"/>
      <c r="M24" s="232"/>
      <c r="N24" s="232"/>
      <c r="O24" s="38"/>
      <c r="P24" s="38"/>
      <c r="Q24" s="38"/>
      <c r="R24" s="38"/>
      <c r="S24" s="39">
        <f>H24+O24-Q24</f>
        <v>102.84</v>
      </c>
      <c r="T24" s="38"/>
      <c r="U24" s="38"/>
      <c r="V24" s="40"/>
      <c r="W24" s="40"/>
      <c r="X24" s="41"/>
      <c r="Y24" s="32"/>
      <c r="Z24" s="33" t="str">
        <f>IF(B24="","00000000000000000",B24)&amp;IF(F24="","000000",F24)&amp;IF(G24="","000",G24)</f>
        <v>10907053050000110120512000</v>
      </c>
    </row>
    <row r="25" spans="1:27" ht="15" customHeight="1" x14ac:dyDescent="0.2">
      <c r="A25" s="20"/>
      <c r="B25" s="162" t="s">
        <v>41</v>
      </c>
      <c r="C25" s="163"/>
      <c r="D25" s="164"/>
      <c r="E25" s="165"/>
      <c r="F25" s="163" t="s">
        <v>45</v>
      </c>
      <c r="G25" s="164"/>
      <c r="H25" s="42">
        <v>102.84</v>
      </c>
      <c r="I25" s="233"/>
      <c r="J25" s="233"/>
      <c r="K25" s="233"/>
      <c r="L25" s="233"/>
      <c r="M25" s="233"/>
      <c r="N25" s="233"/>
      <c r="O25" s="42"/>
      <c r="P25" s="42"/>
      <c r="Q25" s="42"/>
      <c r="R25" s="42"/>
      <c r="S25" s="42">
        <v>102.84</v>
      </c>
      <c r="T25" s="42"/>
      <c r="U25" s="42"/>
      <c r="V25" s="42"/>
      <c r="W25" s="42"/>
      <c r="X25" s="43"/>
      <c r="Y25" s="32"/>
      <c r="Z25" s="6"/>
    </row>
    <row r="26" spans="1:27" ht="15" customHeight="1" x14ac:dyDescent="0.2">
      <c r="A26" s="20"/>
      <c r="B26" s="158" t="s">
        <v>46</v>
      </c>
      <c r="C26" s="159"/>
      <c r="D26" s="160"/>
      <c r="E26" s="161"/>
      <c r="F26" s="36" t="s">
        <v>47</v>
      </c>
      <c r="G26" s="37" t="s">
        <v>48</v>
      </c>
      <c r="H26" s="38">
        <v>6653.97</v>
      </c>
      <c r="I26" s="232"/>
      <c r="J26" s="232"/>
      <c r="K26" s="232"/>
      <c r="L26" s="232"/>
      <c r="M26" s="232"/>
      <c r="N26" s="232"/>
      <c r="O26" s="38">
        <v>35662.480000000003</v>
      </c>
      <c r="P26" s="38"/>
      <c r="Q26" s="38"/>
      <c r="R26" s="38"/>
      <c r="S26" s="39">
        <f>H26+O26-Q26</f>
        <v>42316.450000000004</v>
      </c>
      <c r="T26" s="38"/>
      <c r="U26" s="38"/>
      <c r="V26" s="40"/>
      <c r="W26" s="40"/>
      <c r="X26" s="41"/>
      <c r="Y26" s="32"/>
      <c r="Z26" s="33" t="str">
        <f>IF(B26="","00000000000000000",B26)&amp;IF(F26="","000000",F26)&amp;IF(G26="","000",G26)</f>
        <v>11105075050000120120521004</v>
      </c>
    </row>
    <row r="27" spans="1:27" ht="15" customHeight="1" x14ac:dyDescent="0.2">
      <c r="A27" s="20"/>
      <c r="B27" s="158" t="s">
        <v>46</v>
      </c>
      <c r="C27" s="159"/>
      <c r="D27" s="160"/>
      <c r="E27" s="161"/>
      <c r="F27" s="36" t="s">
        <v>47</v>
      </c>
      <c r="G27" s="37" t="s">
        <v>49</v>
      </c>
      <c r="H27" s="38">
        <v>2.0299999999999998</v>
      </c>
      <c r="I27" s="232"/>
      <c r="J27" s="232"/>
      <c r="K27" s="232"/>
      <c r="L27" s="232"/>
      <c r="M27" s="232"/>
      <c r="N27" s="232"/>
      <c r="O27" s="38"/>
      <c r="P27" s="38"/>
      <c r="Q27" s="38"/>
      <c r="R27" s="38"/>
      <c r="S27" s="39">
        <f>H27+O27-Q27</f>
        <v>2.0299999999999998</v>
      </c>
      <c r="T27" s="38"/>
      <c r="U27" s="38"/>
      <c r="V27" s="40"/>
      <c r="W27" s="40"/>
      <c r="X27" s="41"/>
      <c r="Y27" s="32"/>
      <c r="Z27" s="33" t="str">
        <f>IF(B27="","00000000000000000",B27)&amp;IF(F27="","000000",F27)&amp;IF(G27="","000",G27)</f>
        <v>11105075050000120120521006</v>
      </c>
    </row>
    <row r="28" spans="1:27" ht="15" customHeight="1" x14ac:dyDescent="0.2">
      <c r="A28" s="20"/>
      <c r="B28" s="162" t="s">
        <v>41</v>
      </c>
      <c r="C28" s="163"/>
      <c r="D28" s="164"/>
      <c r="E28" s="165"/>
      <c r="F28" s="163" t="s">
        <v>50</v>
      </c>
      <c r="G28" s="164"/>
      <c r="H28" s="42">
        <v>6656</v>
      </c>
      <c r="I28" s="233"/>
      <c r="J28" s="233"/>
      <c r="K28" s="233"/>
      <c r="L28" s="233"/>
      <c r="M28" s="233"/>
      <c r="N28" s="233"/>
      <c r="O28" s="42">
        <v>35662.480000000003</v>
      </c>
      <c r="P28" s="42"/>
      <c r="Q28" s="42"/>
      <c r="R28" s="42"/>
      <c r="S28" s="42">
        <v>42318.48</v>
      </c>
      <c r="T28" s="42"/>
      <c r="U28" s="42"/>
      <c r="V28" s="42"/>
      <c r="W28" s="42"/>
      <c r="X28" s="43"/>
      <c r="Y28" s="32"/>
      <c r="Z28" s="6"/>
    </row>
    <row r="29" spans="1:27" ht="15" customHeight="1" x14ac:dyDescent="0.2">
      <c r="A29" s="20"/>
      <c r="B29" s="158" t="s">
        <v>51</v>
      </c>
      <c r="C29" s="159"/>
      <c r="D29" s="160"/>
      <c r="E29" s="161"/>
      <c r="F29" s="36" t="s">
        <v>52</v>
      </c>
      <c r="G29" s="37" t="s">
        <v>48</v>
      </c>
      <c r="H29" s="38">
        <v>60630.3</v>
      </c>
      <c r="I29" s="232"/>
      <c r="J29" s="232"/>
      <c r="K29" s="232"/>
      <c r="L29" s="232"/>
      <c r="M29" s="232"/>
      <c r="N29" s="232"/>
      <c r="O29" s="38">
        <v>42730.239999999998</v>
      </c>
      <c r="P29" s="38"/>
      <c r="Q29" s="38"/>
      <c r="R29" s="38"/>
      <c r="S29" s="39">
        <f>H29+O29-Q29</f>
        <v>103360.54000000001</v>
      </c>
      <c r="T29" s="38"/>
      <c r="U29" s="38"/>
      <c r="V29" s="40"/>
      <c r="W29" s="40"/>
      <c r="X29" s="41"/>
      <c r="Y29" s="32"/>
      <c r="Z29" s="33" t="str">
        <f>IF(B29="","00000000000000000",B29)&amp;IF(F29="","000000",F29)&amp;IF(G29="","000",G29)</f>
        <v>11105025050000120120523004</v>
      </c>
    </row>
    <row r="30" spans="1:27" ht="15" customHeight="1" x14ac:dyDescent="0.2">
      <c r="A30" s="20"/>
      <c r="B30" s="158" t="s">
        <v>53</v>
      </c>
      <c r="C30" s="159"/>
      <c r="D30" s="160"/>
      <c r="E30" s="161"/>
      <c r="F30" s="36" t="s">
        <v>52</v>
      </c>
      <c r="G30" s="37" t="s">
        <v>49</v>
      </c>
      <c r="H30" s="38"/>
      <c r="I30" s="232"/>
      <c r="J30" s="232"/>
      <c r="K30" s="232"/>
      <c r="L30" s="232"/>
      <c r="M30" s="232"/>
      <c r="N30" s="232"/>
      <c r="O30" s="38">
        <v>15286.01</v>
      </c>
      <c r="P30" s="38"/>
      <c r="Q30" s="38"/>
      <c r="R30" s="38"/>
      <c r="S30" s="39">
        <f>H30+O30-Q30</f>
        <v>15286.01</v>
      </c>
      <c r="T30" s="38"/>
      <c r="U30" s="38"/>
      <c r="V30" s="40"/>
      <c r="W30" s="40"/>
      <c r="X30" s="41"/>
      <c r="Y30" s="32"/>
      <c r="Z30" s="33" t="str">
        <f>IF(B30="","00000000000000000",B30)&amp;IF(F30="","000000",F30)&amp;IF(G30="","000",G30)</f>
        <v>11105013050000120120523006</v>
      </c>
    </row>
    <row r="31" spans="1:27" ht="15" customHeight="1" x14ac:dyDescent="0.2">
      <c r="A31" s="20"/>
      <c r="B31" s="158" t="s">
        <v>51</v>
      </c>
      <c r="C31" s="159"/>
      <c r="D31" s="160"/>
      <c r="E31" s="161"/>
      <c r="F31" s="36" t="s">
        <v>52</v>
      </c>
      <c r="G31" s="37" t="s">
        <v>49</v>
      </c>
      <c r="H31" s="38">
        <v>56990.47</v>
      </c>
      <c r="I31" s="232"/>
      <c r="J31" s="232"/>
      <c r="K31" s="232"/>
      <c r="L31" s="232"/>
      <c r="M31" s="232"/>
      <c r="N31" s="232"/>
      <c r="O31" s="38">
        <v>9867.9599999999991</v>
      </c>
      <c r="P31" s="38"/>
      <c r="Q31" s="38"/>
      <c r="R31" s="38"/>
      <c r="S31" s="39">
        <f>H31+O31-Q31</f>
        <v>66858.429999999993</v>
      </c>
      <c r="T31" s="38"/>
      <c r="U31" s="38"/>
      <c r="V31" s="40"/>
      <c r="W31" s="40"/>
      <c r="X31" s="41"/>
      <c r="Y31" s="32"/>
      <c r="Z31" s="33" t="str">
        <f>IF(B31="","00000000000000000",B31)&amp;IF(F31="","000000",F31)&amp;IF(G31="","000",G31)</f>
        <v>11105025050000120120523006</v>
      </c>
    </row>
    <row r="32" spans="1:27" ht="15" customHeight="1" x14ac:dyDescent="0.2">
      <c r="A32" s="20"/>
      <c r="B32" s="162" t="s">
        <v>41</v>
      </c>
      <c r="C32" s="163"/>
      <c r="D32" s="164"/>
      <c r="E32" s="165"/>
      <c r="F32" s="163" t="s">
        <v>54</v>
      </c>
      <c r="G32" s="164"/>
      <c r="H32" s="42">
        <v>117620.77</v>
      </c>
      <c r="I32" s="233"/>
      <c r="J32" s="233"/>
      <c r="K32" s="233"/>
      <c r="L32" s="233"/>
      <c r="M32" s="233"/>
      <c r="N32" s="233"/>
      <c r="O32" s="42">
        <v>67884.210000000006</v>
      </c>
      <c r="P32" s="42"/>
      <c r="Q32" s="42"/>
      <c r="R32" s="42"/>
      <c r="S32" s="42">
        <v>185504.98</v>
      </c>
      <c r="T32" s="42"/>
      <c r="U32" s="42"/>
      <c r="V32" s="42"/>
      <c r="W32" s="42"/>
      <c r="X32" s="43"/>
      <c r="Y32" s="32"/>
      <c r="Z32" s="6"/>
    </row>
    <row r="33" spans="1:26" ht="15" customHeight="1" x14ac:dyDescent="0.2">
      <c r="A33" s="20"/>
      <c r="B33" s="158" t="s">
        <v>55</v>
      </c>
      <c r="C33" s="159"/>
      <c r="D33" s="160"/>
      <c r="E33" s="161"/>
      <c r="F33" s="36" t="s">
        <v>56</v>
      </c>
      <c r="G33" s="37" t="s">
        <v>48</v>
      </c>
      <c r="H33" s="38"/>
      <c r="I33" s="232"/>
      <c r="J33" s="232"/>
      <c r="K33" s="232"/>
      <c r="L33" s="232"/>
      <c r="M33" s="232"/>
      <c r="N33" s="232"/>
      <c r="O33" s="38">
        <v>15000</v>
      </c>
      <c r="P33" s="38"/>
      <c r="Q33" s="38"/>
      <c r="R33" s="38"/>
      <c r="S33" s="39">
        <f t="shared" ref="S33:S41" si="0">H33+O33-Q33</f>
        <v>15000</v>
      </c>
      <c r="T33" s="38"/>
      <c r="U33" s="38"/>
      <c r="V33" s="40"/>
      <c r="W33" s="40"/>
      <c r="X33" s="41"/>
      <c r="Y33" s="32"/>
      <c r="Z33" s="33" t="str">
        <f t="shared" ref="Z33:Z41" si="1">IF(B33="","00000000000000000",B33)&amp;IF(F33="","000000",F33)&amp;IF(G33="","000",G33)</f>
        <v>11601194010000140120545004</v>
      </c>
    </row>
    <row r="34" spans="1:26" ht="15" customHeight="1" x14ac:dyDescent="0.2">
      <c r="A34" s="20"/>
      <c r="B34" s="158" t="s">
        <v>57</v>
      </c>
      <c r="C34" s="159"/>
      <c r="D34" s="160"/>
      <c r="E34" s="161"/>
      <c r="F34" s="36" t="s">
        <v>56</v>
      </c>
      <c r="G34" s="37" t="s">
        <v>48</v>
      </c>
      <c r="H34" s="38"/>
      <c r="I34" s="232"/>
      <c r="J34" s="232"/>
      <c r="K34" s="232"/>
      <c r="L34" s="232"/>
      <c r="M34" s="232"/>
      <c r="N34" s="232"/>
      <c r="O34" s="38">
        <v>11000</v>
      </c>
      <c r="P34" s="38"/>
      <c r="Q34" s="38"/>
      <c r="R34" s="38"/>
      <c r="S34" s="39">
        <f t="shared" si="0"/>
        <v>11000</v>
      </c>
      <c r="T34" s="38"/>
      <c r="U34" s="38"/>
      <c r="V34" s="40"/>
      <c r="W34" s="40"/>
      <c r="X34" s="41"/>
      <c r="Y34" s="32"/>
      <c r="Z34" s="33" t="str">
        <f t="shared" si="1"/>
        <v>11602020020000140120545004</v>
      </c>
    </row>
    <row r="35" spans="1:26" ht="15" customHeight="1" x14ac:dyDescent="0.2">
      <c r="A35" s="20"/>
      <c r="B35" s="158" t="s">
        <v>58</v>
      </c>
      <c r="C35" s="159"/>
      <c r="D35" s="160"/>
      <c r="E35" s="161"/>
      <c r="F35" s="36" t="s">
        <v>56</v>
      </c>
      <c r="G35" s="37" t="s">
        <v>48</v>
      </c>
      <c r="H35" s="38"/>
      <c r="I35" s="232"/>
      <c r="J35" s="232"/>
      <c r="K35" s="232"/>
      <c r="L35" s="232"/>
      <c r="M35" s="232"/>
      <c r="N35" s="232"/>
      <c r="O35" s="38">
        <v>318.67</v>
      </c>
      <c r="P35" s="38"/>
      <c r="Q35" s="38"/>
      <c r="R35" s="38"/>
      <c r="S35" s="39">
        <f t="shared" si="0"/>
        <v>318.67</v>
      </c>
      <c r="T35" s="38"/>
      <c r="U35" s="38"/>
      <c r="V35" s="40"/>
      <c r="W35" s="40"/>
      <c r="X35" s="41"/>
      <c r="Y35" s="32"/>
      <c r="Z35" s="33" t="str">
        <f t="shared" si="1"/>
        <v>11607090050000140120545004</v>
      </c>
    </row>
    <row r="36" spans="1:26" ht="15" customHeight="1" x14ac:dyDescent="0.2">
      <c r="A36" s="20"/>
      <c r="B36" s="158" t="s">
        <v>59</v>
      </c>
      <c r="C36" s="159"/>
      <c r="D36" s="160"/>
      <c r="E36" s="161"/>
      <c r="F36" s="36" t="s">
        <v>56</v>
      </c>
      <c r="G36" s="37" t="s">
        <v>48</v>
      </c>
      <c r="H36" s="38">
        <v>103000</v>
      </c>
      <c r="I36" s="232"/>
      <c r="J36" s="232"/>
      <c r="K36" s="232"/>
      <c r="L36" s="232"/>
      <c r="M36" s="232"/>
      <c r="N36" s="232"/>
      <c r="O36" s="38"/>
      <c r="P36" s="38"/>
      <c r="Q36" s="38">
        <v>103000</v>
      </c>
      <c r="R36" s="38"/>
      <c r="S36" s="39">
        <f t="shared" si="0"/>
        <v>0</v>
      </c>
      <c r="T36" s="38"/>
      <c r="U36" s="38"/>
      <c r="V36" s="40"/>
      <c r="W36" s="40"/>
      <c r="X36" s="41"/>
      <c r="Y36" s="32"/>
      <c r="Z36" s="33" t="str">
        <f t="shared" si="1"/>
        <v>11610123010000140120545004</v>
      </c>
    </row>
    <row r="37" spans="1:26" ht="15" customHeight="1" x14ac:dyDescent="0.2">
      <c r="A37" s="20"/>
      <c r="B37" s="158" t="s">
        <v>58</v>
      </c>
      <c r="C37" s="159"/>
      <c r="D37" s="160"/>
      <c r="E37" s="161"/>
      <c r="F37" s="36" t="s">
        <v>56</v>
      </c>
      <c r="G37" s="37" t="s">
        <v>49</v>
      </c>
      <c r="H37" s="38">
        <v>6283.1</v>
      </c>
      <c r="I37" s="232"/>
      <c r="J37" s="232"/>
      <c r="K37" s="232"/>
      <c r="L37" s="232"/>
      <c r="M37" s="232"/>
      <c r="N37" s="232"/>
      <c r="O37" s="38"/>
      <c r="P37" s="38"/>
      <c r="Q37" s="38"/>
      <c r="R37" s="38"/>
      <c r="S37" s="39">
        <f t="shared" si="0"/>
        <v>6283.1</v>
      </c>
      <c r="T37" s="38"/>
      <c r="U37" s="38"/>
      <c r="V37" s="40"/>
      <c r="W37" s="40"/>
      <c r="X37" s="41"/>
      <c r="Y37" s="32"/>
      <c r="Z37" s="33" t="str">
        <f t="shared" si="1"/>
        <v>11607090050000140120545006</v>
      </c>
    </row>
    <row r="38" spans="1:26" ht="15" customHeight="1" x14ac:dyDescent="0.2">
      <c r="A38" s="20"/>
      <c r="B38" s="158" t="s">
        <v>55</v>
      </c>
      <c r="C38" s="159"/>
      <c r="D38" s="160"/>
      <c r="E38" s="161"/>
      <c r="F38" s="36" t="s">
        <v>56</v>
      </c>
      <c r="G38" s="37" t="s">
        <v>60</v>
      </c>
      <c r="H38" s="38"/>
      <c r="I38" s="232"/>
      <c r="J38" s="232"/>
      <c r="K38" s="232"/>
      <c r="L38" s="232"/>
      <c r="M38" s="232"/>
      <c r="N38" s="232"/>
      <c r="O38" s="38">
        <v>9400</v>
      </c>
      <c r="P38" s="38"/>
      <c r="Q38" s="38"/>
      <c r="R38" s="38"/>
      <c r="S38" s="39">
        <f t="shared" si="0"/>
        <v>9400</v>
      </c>
      <c r="T38" s="38"/>
      <c r="U38" s="38"/>
      <c r="V38" s="40"/>
      <c r="W38" s="40"/>
      <c r="X38" s="41"/>
      <c r="Y38" s="32"/>
      <c r="Z38" s="33" t="str">
        <f t="shared" si="1"/>
        <v>11601194010000140120545007</v>
      </c>
    </row>
    <row r="39" spans="1:26" ht="15" customHeight="1" x14ac:dyDescent="0.2">
      <c r="A39" s="20"/>
      <c r="B39" s="158" t="s">
        <v>57</v>
      </c>
      <c r="C39" s="159"/>
      <c r="D39" s="160"/>
      <c r="E39" s="161"/>
      <c r="F39" s="36" t="s">
        <v>56</v>
      </c>
      <c r="G39" s="37" t="s">
        <v>60</v>
      </c>
      <c r="H39" s="38"/>
      <c r="I39" s="232"/>
      <c r="J39" s="232"/>
      <c r="K39" s="232"/>
      <c r="L39" s="232"/>
      <c r="M39" s="232"/>
      <c r="N39" s="232"/>
      <c r="O39" s="38">
        <v>9704.27</v>
      </c>
      <c r="P39" s="38"/>
      <c r="Q39" s="38"/>
      <c r="R39" s="38"/>
      <c r="S39" s="39">
        <f t="shared" si="0"/>
        <v>9704.27</v>
      </c>
      <c r="T39" s="38"/>
      <c r="U39" s="38"/>
      <c r="V39" s="40"/>
      <c r="W39" s="40"/>
      <c r="X39" s="41"/>
      <c r="Y39" s="32"/>
      <c r="Z39" s="33" t="str">
        <f t="shared" si="1"/>
        <v>11602020020000140120545007</v>
      </c>
    </row>
    <row r="40" spans="1:26" ht="15" customHeight="1" x14ac:dyDescent="0.2">
      <c r="A40" s="20"/>
      <c r="B40" s="158" t="s">
        <v>59</v>
      </c>
      <c r="C40" s="159"/>
      <c r="D40" s="160"/>
      <c r="E40" s="161"/>
      <c r="F40" s="36" t="s">
        <v>56</v>
      </c>
      <c r="G40" s="37" t="s">
        <v>60</v>
      </c>
      <c r="H40" s="38">
        <v>16016.15</v>
      </c>
      <c r="I40" s="232"/>
      <c r="J40" s="232"/>
      <c r="K40" s="232"/>
      <c r="L40" s="232"/>
      <c r="M40" s="232"/>
      <c r="N40" s="232"/>
      <c r="O40" s="38"/>
      <c r="P40" s="38"/>
      <c r="Q40" s="38">
        <v>16016.15</v>
      </c>
      <c r="R40" s="38"/>
      <c r="S40" s="39">
        <f t="shared" si="0"/>
        <v>0</v>
      </c>
      <c r="T40" s="38"/>
      <c r="U40" s="38"/>
      <c r="V40" s="40"/>
      <c r="W40" s="40"/>
      <c r="X40" s="41"/>
      <c r="Y40" s="32"/>
      <c r="Z40" s="33" t="str">
        <f t="shared" si="1"/>
        <v>11610123010000140120545007</v>
      </c>
    </row>
    <row r="41" spans="1:26" ht="15" customHeight="1" x14ac:dyDescent="0.2">
      <c r="A41" s="20"/>
      <c r="B41" s="158" t="s">
        <v>61</v>
      </c>
      <c r="C41" s="159"/>
      <c r="D41" s="160"/>
      <c r="E41" s="161"/>
      <c r="F41" s="36" t="s">
        <v>56</v>
      </c>
      <c r="G41" s="37" t="s">
        <v>60</v>
      </c>
      <c r="H41" s="38">
        <v>3500</v>
      </c>
      <c r="I41" s="232"/>
      <c r="J41" s="232"/>
      <c r="K41" s="232"/>
      <c r="L41" s="232"/>
      <c r="M41" s="232"/>
      <c r="N41" s="232"/>
      <c r="O41" s="38"/>
      <c r="P41" s="38"/>
      <c r="Q41" s="38">
        <v>3500</v>
      </c>
      <c r="R41" s="38"/>
      <c r="S41" s="39">
        <f t="shared" si="0"/>
        <v>0</v>
      </c>
      <c r="T41" s="38"/>
      <c r="U41" s="38"/>
      <c r="V41" s="40"/>
      <c r="W41" s="40"/>
      <c r="X41" s="41"/>
      <c r="Y41" s="32"/>
      <c r="Z41" s="33" t="str">
        <f t="shared" si="1"/>
        <v>11611050010000140120545007</v>
      </c>
    </row>
    <row r="42" spans="1:26" ht="15" customHeight="1" x14ac:dyDescent="0.2">
      <c r="A42" s="20"/>
      <c r="B42" s="162" t="s">
        <v>41</v>
      </c>
      <c r="C42" s="163"/>
      <c r="D42" s="164"/>
      <c r="E42" s="165"/>
      <c r="F42" s="163" t="s">
        <v>62</v>
      </c>
      <c r="G42" s="164"/>
      <c r="H42" s="42">
        <v>128799.25</v>
      </c>
      <c r="I42" s="233"/>
      <c r="J42" s="233"/>
      <c r="K42" s="233"/>
      <c r="L42" s="233"/>
      <c r="M42" s="233"/>
      <c r="N42" s="233"/>
      <c r="O42" s="42">
        <v>45422.94</v>
      </c>
      <c r="P42" s="42"/>
      <c r="Q42" s="42">
        <v>122516.15</v>
      </c>
      <c r="R42" s="42"/>
      <c r="S42" s="42">
        <v>51706.04</v>
      </c>
      <c r="T42" s="42"/>
      <c r="U42" s="42"/>
      <c r="V42" s="42"/>
      <c r="W42" s="42"/>
      <c r="X42" s="43"/>
      <c r="Y42" s="32"/>
      <c r="Z42" s="6"/>
    </row>
    <row r="43" spans="1:26" ht="15" customHeight="1" x14ac:dyDescent="0.2">
      <c r="A43" s="20"/>
      <c r="B43" s="158" t="s">
        <v>63</v>
      </c>
      <c r="C43" s="159"/>
      <c r="D43" s="160"/>
      <c r="E43" s="161"/>
      <c r="F43" s="36" t="s">
        <v>64</v>
      </c>
      <c r="G43" s="37" t="s">
        <v>65</v>
      </c>
      <c r="H43" s="38">
        <v>230295.55</v>
      </c>
      <c r="I43" s="232"/>
      <c r="J43" s="232"/>
      <c r="K43" s="232"/>
      <c r="L43" s="232"/>
      <c r="M43" s="232"/>
      <c r="N43" s="232"/>
      <c r="O43" s="38"/>
      <c r="P43" s="38"/>
      <c r="Q43" s="38">
        <v>230295.55</v>
      </c>
      <c r="R43" s="38"/>
      <c r="S43" s="39">
        <f>H43+O43-Q43</f>
        <v>0</v>
      </c>
      <c r="T43" s="38"/>
      <c r="U43" s="38"/>
      <c r="V43" s="40"/>
      <c r="W43" s="40"/>
      <c r="X43" s="41"/>
      <c r="Y43" s="32"/>
      <c r="Z43" s="33" t="str">
        <f>IF(B43="","00000000000000000",B43)&amp;IF(F43="","000000",F43)&amp;IF(G43="","000",G43)</f>
        <v>11701050050000180120581001</v>
      </c>
    </row>
    <row r="44" spans="1:26" ht="15" customHeight="1" x14ac:dyDescent="0.2">
      <c r="A44" s="20"/>
      <c r="B44" s="162" t="s">
        <v>41</v>
      </c>
      <c r="C44" s="163"/>
      <c r="D44" s="164"/>
      <c r="E44" s="165"/>
      <c r="F44" s="163" t="s">
        <v>66</v>
      </c>
      <c r="G44" s="164"/>
      <c r="H44" s="42">
        <v>230295.55</v>
      </c>
      <c r="I44" s="233"/>
      <c r="J44" s="233"/>
      <c r="K44" s="233"/>
      <c r="L44" s="233"/>
      <c r="M44" s="233"/>
      <c r="N44" s="233"/>
      <c r="O44" s="42"/>
      <c r="P44" s="42"/>
      <c r="Q44" s="42">
        <v>230295.55</v>
      </c>
      <c r="R44" s="42"/>
      <c r="S44" s="42">
        <v>0</v>
      </c>
      <c r="T44" s="42"/>
      <c r="U44" s="42"/>
      <c r="V44" s="42"/>
      <c r="W44" s="42"/>
      <c r="X44" s="43"/>
      <c r="Y44" s="32"/>
      <c r="Z44" s="6"/>
    </row>
    <row r="45" spans="1:26" ht="15" customHeight="1" x14ac:dyDescent="0.2">
      <c r="A45" s="20"/>
      <c r="B45" s="158" t="s">
        <v>67</v>
      </c>
      <c r="C45" s="159"/>
      <c r="D45" s="160"/>
      <c r="E45" s="161"/>
      <c r="F45" s="36" t="s">
        <v>68</v>
      </c>
      <c r="G45" s="37" t="s">
        <v>48</v>
      </c>
      <c r="H45" s="38">
        <v>270</v>
      </c>
      <c r="I45" s="232"/>
      <c r="J45" s="232"/>
      <c r="K45" s="232"/>
      <c r="L45" s="232"/>
      <c r="M45" s="232"/>
      <c r="N45" s="232"/>
      <c r="O45" s="38">
        <v>7128</v>
      </c>
      <c r="P45" s="38"/>
      <c r="Q45" s="38">
        <v>270</v>
      </c>
      <c r="R45" s="38"/>
      <c r="S45" s="39">
        <f>H45+O45-Q45</f>
        <v>7128</v>
      </c>
      <c r="T45" s="38"/>
      <c r="U45" s="38"/>
      <c r="V45" s="40"/>
      <c r="W45" s="40"/>
      <c r="X45" s="41"/>
      <c r="Y45" s="32"/>
      <c r="Z45" s="33" t="str">
        <f>IF(B45="","00000000000000000",B45)&amp;IF(F45="","000000",F45)&amp;IF(G45="","000",G45)</f>
        <v>11705050050000180120589004</v>
      </c>
    </row>
    <row r="46" spans="1:26" ht="15" customHeight="1" x14ac:dyDescent="0.2">
      <c r="A46" s="20"/>
      <c r="B46" s="158" t="s">
        <v>67</v>
      </c>
      <c r="C46" s="159"/>
      <c r="D46" s="160"/>
      <c r="E46" s="161"/>
      <c r="F46" s="36" t="s">
        <v>68</v>
      </c>
      <c r="G46" s="37" t="s">
        <v>49</v>
      </c>
      <c r="H46" s="38">
        <v>14541.54</v>
      </c>
      <c r="I46" s="232"/>
      <c r="J46" s="232"/>
      <c r="K46" s="232"/>
      <c r="L46" s="232"/>
      <c r="M46" s="232"/>
      <c r="N46" s="232"/>
      <c r="O46" s="38">
        <v>3564</v>
      </c>
      <c r="P46" s="38"/>
      <c r="Q46" s="38">
        <v>14541.54</v>
      </c>
      <c r="R46" s="38"/>
      <c r="S46" s="39">
        <f>H46+O46-Q46</f>
        <v>3564</v>
      </c>
      <c r="T46" s="38"/>
      <c r="U46" s="38"/>
      <c r="V46" s="40"/>
      <c r="W46" s="40"/>
      <c r="X46" s="41"/>
      <c r="Y46" s="32"/>
      <c r="Z46" s="33" t="str">
        <f>IF(B46="","00000000000000000",B46)&amp;IF(F46="","000000",F46)&amp;IF(G46="","000",G46)</f>
        <v>11705050050000180120589006</v>
      </c>
    </row>
    <row r="47" spans="1:26" ht="15" customHeight="1" x14ac:dyDescent="0.2">
      <c r="A47" s="20"/>
      <c r="B47" s="162" t="s">
        <v>41</v>
      </c>
      <c r="C47" s="163"/>
      <c r="D47" s="164"/>
      <c r="E47" s="165"/>
      <c r="F47" s="163" t="s">
        <v>69</v>
      </c>
      <c r="G47" s="164"/>
      <c r="H47" s="42">
        <v>14811.54</v>
      </c>
      <c r="I47" s="233"/>
      <c r="J47" s="233"/>
      <c r="K47" s="233"/>
      <c r="L47" s="233"/>
      <c r="M47" s="233"/>
      <c r="N47" s="233"/>
      <c r="O47" s="42">
        <v>10692</v>
      </c>
      <c r="P47" s="42"/>
      <c r="Q47" s="42">
        <v>14811.54</v>
      </c>
      <c r="R47" s="42"/>
      <c r="S47" s="42">
        <v>10692</v>
      </c>
      <c r="T47" s="42"/>
      <c r="U47" s="42"/>
      <c r="V47" s="42"/>
      <c r="W47" s="42"/>
      <c r="X47" s="43"/>
      <c r="Y47" s="32"/>
      <c r="Z47" s="6"/>
    </row>
    <row r="48" spans="1:26" ht="15" customHeight="1" x14ac:dyDescent="0.2">
      <c r="A48" s="20"/>
      <c r="B48" s="158" t="s">
        <v>70</v>
      </c>
      <c r="C48" s="159"/>
      <c r="D48" s="160"/>
      <c r="E48" s="161"/>
      <c r="F48" s="36" t="s">
        <v>71</v>
      </c>
      <c r="G48" s="37" t="s">
        <v>65</v>
      </c>
      <c r="H48" s="38"/>
      <c r="I48" s="232"/>
      <c r="J48" s="232"/>
      <c r="K48" s="232"/>
      <c r="L48" s="232"/>
      <c r="M48" s="232"/>
      <c r="N48" s="232"/>
      <c r="O48" s="38">
        <v>438596.84</v>
      </c>
      <c r="P48" s="38"/>
      <c r="Q48" s="38">
        <v>438596.84</v>
      </c>
      <c r="R48" s="38"/>
      <c r="S48" s="39">
        <f>H48+O48-Q48</f>
        <v>0</v>
      </c>
      <c r="T48" s="38"/>
      <c r="U48" s="38"/>
      <c r="V48" s="40"/>
      <c r="W48" s="40"/>
      <c r="X48" s="41"/>
      <c r="Y48" s="32"/>
      <c r="Z48" s="33" t="str">
        <f>IF(B48="","00000000000000000",B48)&amp;IF(F48="","000000",F48)&amp;IF(G48="","000",G48)</f>
        <v>11607010050000140130305001</v>
      </c>
    </row>
    <row r="49" spans="1:26" ht="15" customHeight="1" x14ac:dyDescent="0.2">
      <c r="A49" s="20"/>
      <c r="B49" s="158" t="s">
        <v>72</v>
      </c>
      <c r="C49" s="159"/>
      <c r="D49" s="160"/>
      <c r="E49" s="161"/>
      <c r="F49" s="36" t="s">
        <v>71</v>
      </c>
      <c r="G49" s="37" t="s">
        <v>65</v>
      </c>
      <c r="H49" s="38"/>
      <c r="I49" s="232"/>
      <c r="J49" s="232"/>
      <c r="K49" s="232"/>
      <c r="L49" s="232"/>
      <c r="M49" s="232"/>
      <c r="N49" s="232"/>
      <c r="O49" s="38">
        <v>784712.1</v>
      </c>
      <c r="P49" s="38"/>
      <c r="Q49" s="38">
        <v>784712.1</v>
      </c>
      <c r="R49" s="38"/>
      <c r="S49" s="39">
        <f>H49+O49-Q49</f>
        <v>0</v>
      </c>
      <c r="T49" s="38"/>
      <c r="U49" s="38"/>
      <c r="V49" s="40"/>
      <c r="W49" s="40"/>
      <c r="X49" s="41"/>
      <c r="Y49" s="32"/>
      <c r="Z49" s="33" t="str">
        <f>IF(B49="","00000000000000000",B49)&amp;IF(F49="","000000",F49)&amp;IF(G49="","000",G49)</f>
        <v>21805020050000150130305001</v>
      </c>
    </row>
    <row r="50" spans="1:26" ht="15" customHeight="1" x14ac:dyDescent="0.2">
      <c r="A50" s="20"/>
      <c r="B50" s="158" t="s">
        <v>73</v>
      </c>
      <c r="C50" s="159"/>
      <c r="D50" s="160"/>
      <c r="E50" s="161"/>
      <c r="F50" s="36" t="s">
        <v>71</v>
      </c>
      <c r="G50" s="37" t="s">
        <v>65</v>
      </c>
      <c r="H50" s="38"/>
      <c r="I50" s="232"/>
      <c r="J50" s="232"/>
      <c r="K50" s="232"/>
      <c r="L50" s="232"/>
      <c r="M50" s="232"/>
      <c r="N50" s="232"/>
      <c r="O50" s="38">
        <v>6594740.8799999999</v>
      </c>
      <c r="P50" s="38"/>
      <c r="Q50" s="38">
        <v>5241337.55</v>
      </c>
      <c r="R50" s="38"/>
      <c r="S50" s="39">
        <f>H50+O50-Q50</f>
        <v>1353403.33</v>
      </c>
      <c r="T50" s="38"/>
      <c r="U50" s="38"/>
      <c r="V50" s="40"/>
      <c r="W50" s="40"/>
      <c r="X50" s="41"/>
      <c r="Y50" s="32"/>
      <c r="Z50" s="33" t="str">
        <f>IF(B50="","00000000000000000",B50)&amp;IF(F50="","000000",F50)&amp;IF(G50="","000",G50)</f>
        <v>21925513050000150130305001</v>
      </c>
    </row>
    <row r="51" spans="1:26" ht="15" customHeight="1" x14ac:dyDescent="0.2">
      <c r="A51" s="20"/>
      <c r="B51" s="158" t="s">
        <v>74</v>
      </c>
      <c r="C51" s="159"/>
      <c r="D51" s="160"/>
      <c r="E51" s="161"/>
      <c r="F51" s="36" t="s">
        <v>71</v>
      </c>
      <c r="G51" s="37" t="s">
        <v>65</v>
      </c>
      <c r="H51" s="38">
        <v>24773705.309999999</v>
      </c>
      <c r="I51" s="232"/>
      <c r="J51" s="232"/>
      <c r="K51" s="232"/>
      <c r="L51" s="232"/>
      <c r="M51" s="232"/>
      <c r="N51" s="232"/>
      <c r="O51" s="38">
        <v>2091647.55</v>
      </c>
      <c r="P51" s="38"/>
      <c r="Q51" s="38">
        <v>24773705.309999999</v>
      </c>
      <c r="R51" s="38"/>
      <c r="S51" s="39">
        <f>H51+O51-Q51</f>
        <v>2091647.5500000007</v>
      </c>
      <c r="T51" s="38"/>
      <c r="U51" s="38"/>
      <c r="V51" s="40"/>
      <c r="W51" s="40"/>
      <c r="X51" s="41"/>
      <c r="Y51" s="32"/>
      <c r="Z51" s="33" t="str">
        <f>IF(B51="","00000000000000000",B51)&amp;IF(F51="","000000",F51)&amp;IF(G51="","000",G51)</f>
        <v>21960010050000150130305001</v>
      </c>
    </row>
    <row r="52" spans="1:26" ht="15" customHeight="1" x14ac:dyDescent="0.2">
      <c r="A52" s="20"/>
      <c r="B52" s="162" t="s">
        <v>41</v>
      </c>
      <c r="C52" s="163"/>
      <c r="D52" s="164"/>
      <c r="E52" s="165"/>
      <c r="F52" s="163" t="s">
        <v>75</v>
      </c>
      <c r="G52" s="164"/>
      <c r="H52" s="42">
        <v>24773705.309999999</v>
      </c>
      <c r="I52" s="233"/>
      <c r="J52" s="233"/>
      <c r="K52" s="233"/>
      <c r="L52" s="233"/>
      <c r="M52" s="233"/>
      <c r="N52" s="233"/>
      <c r="O52" s="42">
        <v>9909697.3699999992</v>
      </c>
      <c r="P52" s="42"/>
      <c r="Q52" s="42">
        <v>31238351.800000001</v>
      </c>
      <c r="R52" s="42"/>
      <c r="S52" s="42">
        <v>3445050.88</v>
      </c>
      <c r="T52" s="42"/>
      <c r="U52" s="42"/>
      <c r="V52" s="42"/>
      <c r="W52" s="42"/>
      <c r="X52" s="43"/>
      <c r="Y52" s="32"/>
      <c r="Z52" s="6"/>
    </row>
    <row r="53" spans="1:26" ht="7.5" hidden="1" customHeight="1" x14ac:dyDescent="0.2">
      <c r="A53" s="20"/>
      <c r="B53" s="44"/>
      <c r="C53" s="45"/>
      <c r="D53" s="45"/>
      <c r="E53" s="45"/>
      <c r="F53" s="45"/>
      <c r="G53" s="46"/>
      <c r="H53" s="47"/>
      <c r="I53" s="236"/>
      <c r="J53" s="236"/>
      <c r="K53" s="236"/>
      <c r="L53" s="236"/>
      <c r="M53" s="236"/>
      <c r="N53" s="236"/>
      <c r="O53" s="47"/>
      <c r="P53" s="47"/>
      <c r="Q53" s="47"/>
      <c r="R53" s="47"/>
      <c r="S53" s="47"/>
      <c r="T53" s="47"/>
      <c r="U53" s="47"/>
      <c r="V53" s="47"/>
      <c r="W53" s="47"/>
      <c r="X53" s="48"/>
      <c r="Y53" s="49"/>
      <c r="Z53" s="6"/>
    </row>
    <row r="54" spans="1:26" ht="15" customHeight="1" x14ac:dyDescent="0.2">
      <c r="A54" s="20"/>
      <c r="B54" s="169" t="s">
        <v>76</v>
      </c>
      <c r="C54" s="170"/>
      <c r="D54" s="170"/>
      <c r="E54" s="170"/>
      <c r="F54" s="170"/>
      <c r="G54" s="170"/>
      <c r="H54" s="50"/>
      <c r="I54" s="237"/>
      <c r="J54" s="237"/>
      <c r="K54" s="237"/>
      <c r="L54" s="237"/>
      <c r="M54" s="237"/>
      <c r="N54" s="237"/>
      <c r="O54" s="50"/>
      <c r="P54" s="50"/>
      <c r="Q54" s="50"/>
      <c r="R54" s="50"/>
      <c r="S54" s="50"/>
      <c r="T54" s="50"/>
      <c r="U54" s="50"/>
      <c r="V54" s="50"/>
      <c r="W54" s="50"/>
      <c r="X54" s="51"/>
      <c r="Y54" s="23"/>
      <c r="Z54" s="6"/>
    </row>
    <row r="55" spans="1:26" ht="15" customHeight="1" x14ac:dyDescent="0.2">
      <c r="A55" s="20"/>
      <c r="B55" s="25" t="s">
        <v>77</v>
      </c>
      <c r="C55" s="217" t="s">
        <v>78</v>
      </c>
      <c r="D55" s="217"/>
      <c r="E55" s="52" t="s">
        <v>79</v>
      </c>
      <c r="F55" s="26" t="s">
        <v>80</v>
      </c>
      <c r="G55" s="27" t="s">
        <v>60</v>
      </c>
      <c r="H55" s="28"/>
      <c r="I55" s="235"/>
      <c r="J55" s="235"/>
      <c r="K55" s="235"/>
      <c r="L55" s="235"/>
      <c r="M55" s="235"/>
      <c r="N55" s="235"/>
      <c r="O55" s="28">
        <v>230</v>
      </c>
      <c r="P55" s="28"/>
      <c r="Q55" s="28"/>
      <c r="R55" s="28"/>
      <c r="S55" s="29">
        <f>H55+O55-Q55</f>
        <v>230</v>
      </c>
      <c r="T55" s="28"/>
      <c r="U55" s="28"/>
      <c r="V55" s="30"/>
      <c r="W55" s="30"/>
      <c r="X55" s="31"/>
      <c r="Y55" s="32"/>
      <c r="Z55" s="33" t="str">
        <f>IF(B55="","0000",B55)&amp;IF(C55="","0000000000",C55)&amp;IF(E55="","000",E55)&amp;IF(F55="","000000",F55)&amp;IF(G55="","000",G55)</f>
        <v>01139300059300244120821007</v>
      </c>
    </row>
    <row r="56" spans="1:26" ht="15" customHeight="1" x14ac:dyDescent="0.2">
      <c r="A56" s="20"/>
      <c r="B56" s="143" t="s">
        <v>41</v>
      </c>
      <c r="C56" s="144"/>
      <c r="D56" s="145"/>
      <c r="E56" s="146"/>
      <c r="F56" s="163" t="s">
        <v>81</v>
      </c>
      <c r="G56" s="164"/>
      <c r="H56" s="42"/>
      <c r="I56" s="233"/>
      <c r="J56" s="233"/>
      <c r="K56" s="233"/>
      <c r="L56" s="233"/>
      <c r="M56" s="233"/>
      <c r="N56" s="233"/>
      <c r="O56" s="42">
        <v>230</v>
      </c>
      <c r="P56" s="42"/>
      <c r="Q56" s="42"/>
      <c r="R56" s="42"/>
      <c r="S56" s="42">
        <v>230</v>
      </c>
      <c r="T56" s="42"/>
      <c r="U56" s="42"/>
      <c r="V56" s="42"/>
      <c r="W56" s="42"/>
      <c r="X56" s="43"/>
      <c r="Y56" s="32"/>
      <c r="Z56" s="6"/>
    </row>
    <row r="57" spans="1:26" ht="15" customHeight="1" x14ac:dyDescent="0.2">
      <c r="A57" s="20"/>
      <c r="B57" s="34" t="s">
        <v>82</v>
      </c>
      <c r="C57" s="216" t="s">
        <v>83</v>
      </c>
      <c r="D57" s="216"/>
      <c r="E57" s="53" t="s">
        <v>79</v>
      </c>
      <c r="F57" s="36" t="s">
        <v>84</v>
      </c>
      <c r="G57" s="37" t="s">
        <v>60</v>
      </c>
      <c r="H57" s="38"/>
      <c r="I57" s="232"/>
      <c r="J57" s="232"/>
      <c r="K57" s="232"/>
      <c r="L57" s="232"/>
      <c r="M57" s="232"/>
      <c r="N57" s="232"/>
      <c r="O57" s="38">
        <v>52078.2</v>
      </c>
      <c r="P57" s="38"/>
      <c r="Q57" s="38">
        <v>51648.2</v>
      </c>
      <c r="R57" s="38"/>
      <c r="S57" s="39">
        <f>H57+O57-Q57</f>
        <v>430</v>
      </c>
      <c r="T57" s="38"/>
      <c r="U57" s="38"/>
      <c r="V57" s="40"/>
      <c r="W57" s="40"/>
      <c r="X57" s="41"/>
      <c r="Y57" s="32"/>
      <c r="Z57" s="33" t="str">
        <f>IF(B57="","0000",B57)&amp;IF(C57="","0000000000",C57)&amp;IF(E57="","000",E57)&amp;IF(F57="","000000",F57)&amp;IF(G57="","000",G57)</f>
        <v>03099200001690244120834007</v>
      </c>
    </row>
    <row r="58" spans="1:26" ht="15" customHeight="1" x14ac:dyDescent="0.2">
      <c r="A58" s="20"/>
      <c r="B58" s="143" t="s">
        <v>41</v>
      </c>
      <c r="C58" s="144"/>
      <c r="D58" s="145"/>
      <c r="E58" s="146"/>
      <c r="F58" s="163" t="s">
        <v>85</v>
      </c>
      <c r="G58" s="164"/>
      <c r="H58" s="42"/>
      <c r="I58" s="233"/>
      <c r="J58" s="233"/>
      <c r="K58" s="233"/>
      <c r="L58" s="233"/>
      <c r="M58" s="233"/>
      <c r="N58" s="233"/>
      <c r="O58" s="42">
        <v>52078.2</v>
      </c>
      <c r="P58" s="42"/>
      <c r="Q58" s="42">
        <v>51648.2</v>
      </c>
      <c r="R58" s="42"/>
      <c r="S58" s="42">
        <v>430</v>
      </c>
      <c r="T58" s="42"/>
      <c r="U58" s="42"/>
      <c r="V58" s="42"/>
      <c r="W58" s="42"/>
      <c r="X58" s="43"/>
      <c r="Y58" s="32"/>
      <c r="Z58" s="6"/>
    </row>
    <row r="59" spans="1:26" ht="15" customHeight="1" x14ac:dyDescent="0.2">
      <c r="A59" s="20"/>
      <c r="B59" s="34" t="s">
        <v>86</v>
      </c>
      <c r="C59" s="216" t="s">
        <v>87</v>
      </c>
      <c r="D59" s="216"/>
      <c r="E59" s="53" t="s">
        <v>88</v>
      </c>
      <c r="F59" s="36" t="s">
        <v>89</v>
      </c>
      <c r="G59" s="37" t="s">
        <v>60</v>
      </c>
      <c r="H59" s="38"/>
      <c r="I59" s="232"/>
      <c r="J59" s="232"/>
      <c r="K59" s="232"/>
      <c r="L59" s="232"/>
      <c r="M59" s="232"/>
      <c r="N59" s="232"/>
      <c r="O59" s="38">
        <v>4029691.44</v>
      </c>
      <c r="P59" s="38">
        <v>4029691.44</v>
      </c>
      <c r="Q59" s="38">
        <v>4029691.44</v>
      </c>
      <c r="R59" s="38">
        <v>4029691.44</v>
      </c>
      <c r="S59" s="39">
        <f t="shared" ref="S59:S81" si="2">H59+O59-Q59</f>
        <v>0</v>
      </c>
      <c r="T59" s="38"/>
      <c r="U59" s="38"/>
      <c r="V59" s="40"/>
      <c r="W59" s="40"/>
      <c r="X59" s="41"/>
      <c r="Y59" s="32"/>
      <c r="Z59" s="33" t="str">
        <f t="shared" ref="Z59:Z81" si="3">IF(B59="","0000",B59)&amp;IF(C59="","0000000000",C59)&amp;IF(E59="","000",E59)&amp;IF(F59="","000000",F59)&amp;IF(G59="","000",G59)</f>
        <v>01029510000040121130211007</v>
      </c>
    </row>
    <row r="60" spans="1:26" ht="15" customHeight="1" x14ac:dyDescent="0.2">
      <c r="A60" s="20"/>
      <c r="B60" s="34" t="s">
        <v>90</v>
      </c>
      <c r="C60" s="216" t="s">
        <v>91</v>
      </c>
      <c r="D60" s="216"/>
      <c r="E60" s="53" t="s">
        <v>88</v>
      </c>
      <c r="F60" s="36" t="s">
        <v>89</v>
      </c>
      <c r="G60" s="37" t="s">
        <v>60</v>
      </c>
      <c r="H60" s="38"/>
      <c r="I60" s="232"/>
      <c r="J60" s="232"/>
      <c r="K60" s="232"/>
      <c r="L60" s="232"/>
      <c r="M60" s="232"/>
      <c r="N60" s="232"/>
      <c r="O60" s="38">
        <v>76000</v>
      </c>
      <c r="P60" s="38">
        <v>76000</v>
      </c>
      <c r="Q60" s="38">
        <v>76000</v>
      </c>
      <c r="R60" s="38">
        <v>76000</v>
      </c>
      <c r="S60" s="39">
        <f t="shared" si="2"/>
        <v>0</v>
      </c>
      <c r="T60" s="38"/>
      <c r="U60" s="38"/>
      <c r="V60" s="40"/>
      <c r="W60" s="40"/>
      <c r="X60" s="41"/>
      <c r="Y60" s="32"/>
      <c r="Z60" s="33" t="str">
        <f t="shared" si="3"/>
        <v>01049000081040121130211007</v>
      </c>
    </row>
    <row r="61" spans="1:26" ht="15" customHeight="1" x14ac:dyDescent="0.2">
      <c r="A61" s="20"/>
      <c r="B61" s="34" t="s">
        <v>90</v>
      </c>
      <c r="C61" s="216" t="s">
        <v>92</v>
      </c>
      <c r="D61" s="216"/>
      <c r="E61" s="53" t="s">
        <v>88</v>
      </c>
      <c r="F61" s="36" t="s">
        <v>89</v>
      </c>
      <c r="G61" s="37" t="s">
        <v>60</v>
      </c>
      <c r="H61" s="38"/>
      <c r="I61" s="232"/>
      <c r="J61" s="232"/>
      <c r="K61" s="232"/>
      <c r="L61" s="232"/>
      <c r="M61" s="232"/>
      <c r="N61" s="232"/>
      <c r="O61" s="38">
        <v>230415</v>
      </c>
      <c r="P61" s="38">
        <v>230415</v>
      </c>
      <c r="Q61" s="38">
        <v>230415</v>
      </c>
      <c r="R61" s="38">
        <v>230415</v>
      </c>
      <c r="S61" s="39">
        <f t="shared" si="2"/>
        <v>0</v>
      </c>
      <c r="T61" s="38"/>
      <c r="U61" s="38"/>
      <c r="V61" s="40"/>
      <c r="W61" s="40"/>
      <c r="X61" s="41"/>
      <c r="Y61" s="32"/>
      <c r="Z61" s="33" t="str">
        <f t="shared" si="3"/>
        <v>01049300076030121130211007</v>
      </c>
    </row>
    <row r="62" spans="1:26" ht="15" customHeight="1" x14ac:dyDescent="0.2">
      <c r="A62" s="20"/>
      <c r="B62" s="34" t="s">
        <v>90</v>
      </c>
      <c r="C62" s="216" t="s">
        <v>93</v>
      </c>
      <c r="D62" s="216"/>
      <c r="E62" s="53" t="s">
        <v>88</v>
      </c>
      <c r="F62" s="36" t="s">
        <v>89</v>
      </c>
      <c r="G62" s="37" t="s">
        <v>60</v>
      </c>
      <c r="H62" s="38"/>
      <c r="I62" s="232"/>
      <c r="J62" s="232"/>
      <c r="K62" s="232"/>
      <c r="L62" s="232"/>
      <c r="M62" s="232"/>
      <c r="N62" s="232"/>
      <c r="O62" s="38">
        <v>71378553.430000007</v>
      </c>
      <c r="P62" s="38">
        <v>71378553.430000007</v>
      </c>
      <c r="Q62" s="38">
        <v>71378553.430000007</v>
      </c>
      <c r="R62" s="38">
        <v>71378553.430000007</v>
      </c>
      <c r="S62" s="39">
        <f t="shared" si="2"/>
        <v>0</v>
      </c>
      <c r="T62" s="38"/>
      <c r="U62" s="38"/>
      <c r="V62" s="40"/>
      <c r="W62" s="40"/>
      <c r="X62" s="41"/>
      <c r="Y62" s="32"/>
      <c r="Z62" s="33" t="str">
        <f t="shared" si="3"/>
        <v>01049530001000121130211007</v>
      </c>
    </row>
    <row r="63" spans="1:26" ht="15" customHeight="1" x14ac:dyDescent="0.2">
      <c r="A63" s="20"/>
      <c r="B63" s="34" t="s">
        <v>90</v>
      </c>
      <c r="C63" s="216" t="s">
        <v>94</v>
      </c>
      <c r="D63" s="216"/>
      <c r="E63" s="53" t="s">
        <v>88</v>
      </c>
      <c r="F63" s="36" t="s">
        <v>89</v>
      </c>
      <c r="G63" s="37" t="s">
        <v>60</v>
      </c>
      <c r="H63" s="38"/>
      <c r="I63" s="232"/>
      <c r="J63" s="232"/>
      <c r="K63" s="232"/>
      <c r="L63" s="232"/>
      <c r="M63" s="232"/>
      <c r="N63" s="232"/>
      <c r="O63" s="38">
        <v>2831560.18</v>
      </c>
      <c r="P63" s="38">
        <v>2831560.18</v>
      </c>
      <c r="Q63" s="38">
        <v>2831560.18</v>
      </c>
      <c r="R63" s="38">
        <v>2831560.18</v>
      </c>
      <c r="S63" s="39">
        <f t="shared" si="2"/>
        <v>0</v>
      </c>
      <c r="T63" s="38"/>
      <c r="U63" s="38"/>
      <c r="V63" s="40"/>
      <c r="W63" s="40"/>
      <c r="X63" s="41"/>
      <c r="Y63" s="32"/>
      <c r="Z63" s="33" t="str">
        <f t="shared" si="3"/>
        <v>01049530070280121130211007</v>
      </c>
    </row>
    <row r="64" spans="1:26" ht="15" customHeight="1" x14ac:dyDescent="0.2">
      <c r="A64" s="20"/>
      <c r="B64" s="34" t="s">
        <v>95</v>
      </c>
      <c r="C64" s="216" t="s">
        <v>96</v>
      </c>
      <c r="D64" s="216"/>
      <c r="E64" s="53" t="s">
        <v>88</v>
      </c>
      <c r="F64" s="36" t="s">
        <v>89</v>
      </c>
      <c r="G64" s="37" t="s">
        <v>60</v>
      </c>
      <c r="H64" s="38"/>
      <c r="I64" s="232"/>
      <c r="J64" s="232"/>
      <c r="K64" s="232"/>
      <c r="L64" s="232"/>
      <c r="M64" s="232"/>
      <c r="N64" s="232"/>
      <c r="O64" s="38">
        <v>9917960</v>
      </c>
      <c r="P64" s="38">
        <v>9917960</v>
      </c>
      <c r="Q64" s="38">
        <v>9917960</v>
      </c>
      <c r="R64" s="38">
        <v>1281757.8999999999</v>
      </c>
      <c r="S64" s="39">
        <f t="shared" si="2"/>
        <v>0</v>
      </c>
      <c r="T64" s="38"/>
      <c r="U64" s="38"/>
      <c r="V64" s="40"/>
      <c r="W64" s="40"/>
      <c r="X64" s="41"/>
      <c r="Y64" s="32"/>
      <c r="Z64" s="33" t="str">
        <f t="shared" si="3"/>
        <v>01061810001000121130211007</v>
      </c>
    </row>
    <row r="65" spans="1:26" ht="15" customHeight="1" x14ac:dyDescent="0.2">
      <c r="A65" s="20"/>
      <c r="B65" s="34" t="s">
        <v>95</v>
      </c>
      <c r="C65" s="216" t="s">
        <v>97</v>
      </c>
      <c r="D65" s="216"/>
      <c r="E65" s="53" t="s">
        <v>88</v>
      </c>
      <c r="F65" s="36" t="s">
        <v>89</v>
      </c>
      <c r="G65" s="37" t="s">
        <v>60</v>
      </c>
      <c r="H65" s="38"/>
      <c r="I65" s="232"/>
      <c r="J65" s="232"/>
      <c r="K65" s="232"/>
      <c r="L65" s="232"/>
      <c r="M65" s="232"/>
      <c r="N65" s="232"/>
      <c r="O65" s="38">
        <v>41700</v>
      </c>
      <c r="P65" s="38">
        <v>41700</v>
      </c>
      <c r="Q65" s="38">
        <v>41700</v>
      </c>
      <c r="R65" s="38">
        <v>4800</v>
      </c>
      <c r="S65" s="39">
        <f t="shared" si="2"/>
        <v>0</v>
      </c>
      <c r="T65" s="38"/>
      <c r="U65" s="38"/>
      <c r="V65" s="40"/>
      <c r="W65" s="40"/>
      <c r="X65" s="41"/>
      <c r="Y65" s="32"/>
      <c r="Z65" s="33" t="str">
        <f t="shared" si="3"/>
        <v>01061810070280121130211007</v>
      </c>
    </row>
    <row r="66" spans="1:26" ht="15" customHeight="1" x14ac:dyDescent="0.2">
      <c r="A66" s="20"/>
      <c r="B66" s="34" t="s">
        <v>95</v>
      </c>
      <c r="C66" s="216" t="s">
        <v>98</v>
      </c>
      <c r="D66" s="216"/>
      <c r="E66" s="53" t="s">
        <v>88</v>
      </c>
      <c r="F66" s="36" t="s">
        <v>89</v>
      </c>
      <c r="G66" s="37" t="s">
        <v>60</v>
      </c>
      <c r="H66" s="38"/>
      <c r="I66" s="232"/>
      <c r="J66" s="232"/>
      <c r="K66" s="232"/>
      <c r="L66" s="232"/>
      <c r="M66" s="232"/>
      <c r="N66" s="232"/>
      <c r="O66" s="38">
        <v>1016753.86</v>
      </c>
      <c r="P66" s="38">
        <v>1016753.86</v>
      </c>
      <c r="Q66" s="38">
        <v>1016753.86</v>
      </c>
      <c r="R66" s="38">
        <v>129678</v>
      </c>
      <c r="S66" s="39">
        <f t="shared" si="2"/>
        <v>0</v>
      </c>
      <c r="T66" s="38"/>
      <c r="U66" s="38"/>
      <c r="V66" s="40"/>
      <c r="W66" s="40"/>
      <c r="X66" s="41"/>
      <c r="Y66" s="32"/>
      <c r="Z66" s="33" t="str">
        <f t="shared" si="3"/>
        <v>01069000081020121130211007</v>
      </c>
    </row>
    <row r="67" spans="1:26" ht="15" customHeight="1" x14ac:dyDescent="0.2">
      <c r="A67" s="20"/>
      <c r="B67" s="34" t="s">
        <v>95</v>
      </c>
      <c r="C67" s="216" t="s">
        <v>99</v>
      </c>
      <c r="D67" s="216"/>
      <c r="E67" s="53" t="s">
        <v>88</v>
      </c>
      <c r="F67" s="36" t="s">
        <v>89</v>
      </c>
      <c r="G67" s="37" t="s">
        <v>60</v>
      </c>
      <c r="H67" s="38"/>
      <c r="I67" s="232"/>
      <c r="J67" s="232"/>
      <c r="K67" s="232"/>
      <c r="L67" s="232"/>
      <c r="M67" s="232"/>
      <c r="N67" s="232"/>
      <c r="O67" s="38">
        <v>2366864.52</v>
      </c>
      <c r="P67" s="38">
        <v>2366864.52</v>
      </c>
      <c r="Q67" s="38">
        <v>2366864.52</v>
      </c>
      <c r="R67" s="38">
        <v>316297.7</v>
      </c>
      <c r="S67" s="39">
        <f t="shared" si="2"/>
        <v>0</v>
      </c>
      <c r="T67" s="38"/>
      <c r="U67" s="38"/>
      <c r="V67" s="40"/>
      <c r="W67" s="40"/>
      <c r="X67" s="41"/>
      <c r="Y67" s="32"/>
      <c r="Z67" s="33" t="str">
        <f t="shared" si="3"/>
        <v>01069600000080121130211007</v>
      </c>
    </row>
    <row r="68" spans="1:26" ht="15" customHeight="1" x14ac:dyDescent="0.2">
      <c r="A68" s="20"/>
      <c r="B68" s="34" t="s">
        <v>77</v>
      </c>
      <c r="C68" s="216" t="s">
        <v>100</v>
      </c>
      <c r="D68" s="216"/>
      <c r="E68" s="53" t="s">
        <v>101</v>
      </c>
      <c r="F68" s="36" t="s">
        <v>89</v>
      </c>
      <c r="G68" s="37" t="s">
        <v>60</v>
      </c>
      <c r="H68" s="38"/>
      <c r="I68" s="232"/>
      <c r="J68" s="232"/>
      <c r="K68" s="232"/>
      <c r="L68" s="232"/>
      <c r="M68" s="232"/>
      <c r="N68" s="232"/>
      <c r="O68" s="38">
        <v>7633948.2999999998</v>
      </c>
      <c r="P68" s="38">
        <v>7633948.2999999998</v>
      </c>
      <c r="Q68" s="38">
        <v>7633948.2999999998</v>
      </c>
      <c r="R68" s="38">
        <v>1113239.44</v>
      </c>
      <c r="S68" s="39">
        <f t="shared" si="2"/>
        <v>0</v>
      </c>
      <c r="T68" s="38"/>
      <c r="U68" s="38"/>
      <c r="V68" s="40"/>
      <c r="W68" s="40"/>
      <c r="X68" s="41"/>
      <c r="Y68" s="32"/>
      <c r="Z68" s="33" t="str">
        <f t="shared" si="3"/>
        <v>01139200029211111130211007</v>
      </c>
    </row>
    <row r="69" spans="1:26" ht="15" customHeight="1" x14ac:dyDescent="0.2">
      <c r="A69" s="20"/>
      <c r="B69" s="34" t="s">
        <v>77</v>
      </c>
      <c r="C69" s="216" t="s">
        <v>78</v>
      </c>
      <c r="D69" s="216"/>
      <c r="E69" s="53" t="s">
        <v>88</v>
      </c>
      <c r="F69" s="36" t="s">
        <v>89</v>
      </c>
      <c r="G69" s="37" t="s">
        <v>60</v>
      </c>
      <c r="H69" s="38"/>
      <c r="I69" s="232"/>
      <c r="J69" s="232"/>
      <c r="K69" s="232"/>
      <c r="L69" s="232"/>
      <c r="M69" s="232"/>
      <c r="N69" s="232"/>
      <c r="O69" s="38">
        <v>3039956.75</v>
      </c>
      <c r="P69" s="38">
        <v>3039956.75</v>
      </c>
      <c r="Q69" s="38">
        <v>3039956.75</v>
      </c>
      <c r="R69" s="38">
        <v>3039956.75</v>
      </c>
      <c r="S69" s="39">
        <f t="shared" si="2"/>
        <v>0</v>
      </c>
      <c r="T69" s="38"/>
      <c r="U69" s="38"/>
      <c r="V69" s="40"/>
      <c r="W69" s="40"/>
      <c r="X69" s="41"/>
      <c r="Y69" s="32"/>
      <c r="Z69" s="33" t="str">
        <f t="shared" si="3"/>
        <v>01139300059300121130211007</v>
      </c>
    </row>
    <row r="70" spans="1:26" ht="15" customHeight="1" x14ac:dyDescent="0.2">
      <c r="A70" s="20"/>
      <c r="B70" s="34" t="s">
        <v>82</v>
      </c>
      <c r="C70" s="216" t="s">
        <v>83</v>
      </c>
      <c r="D70" s="216"/>
      <c r="E70" s="53" t="s">
        <v>101</v>
      </c>
      <c r="F70" s="36" t="s">
        <v>89</v>
      </c>
      <c r="G70" s="37" t="s">
        <v>60</v>
      </c>
      <c r="H70" s="38"/>
      <c r="I70" s="232"/>
      <c r="J70" s="232"/>
      <c r="K70" s="232"/>
      <c r="L70" s="232"/>
      <c r="M70" s="232"/>
      <c r="N70" s="232"/>
      <c r="O70" s="38">
        <v>9288170.3699999992</v>
      </c>
      <c r="P70" s="38"/>
      <c r="Q70" s="38">
        <v>9288170.3699999992</v>
      </c>
      <c r="R70" s="38"/>
      <c r="S70" s="39">
        <f t="shared" si="2"/>
        <v>0</v>
      </c>
      <c r="T70" s="38"/>
      <c r="U70" s="38"/>
      <c r="V70" s="40"/>
      <c r="W70" s="40"/>
      <c r="X70" s="41"/>
      <c r="Y70" s="32"/>
      <c r="Z70" s="33" t="str">
        <f t="shared" si="3"/>
        <v>03099200001690111130211007</v>
      </c>
    </row>
    <row r="71" spans="1:26" ht="15" customHeight="1" x14ac:dyDescent="0.2">
      <c r="A71" s="20"/>
      <c r="B71" s="34" t="s">
        <v>102</v>
      </c>
      <c r="C71" s="216" t="s">
        <v>103</v>
      </c>
      <c r="D71" s="216"/>
      <c r="E71" s="53" t="s">
        <v>101</v>
      </c>
      <c r="F71" s="36" t="s">
        <v>89</v>
      </c>
      <c r="G71" s="37" t="s">
        <v>60</v>
      </c>
      <c r="H71" s="38"/>
      <c r="I71" s="232"/>
      <c r="J71" s="232"/>
      <c r="K71" s="232"/>
      <c r="L71" s="232"/>
      <c r="M71" s="232"/>
      <c r="N71" s="232"/>
      <c r="O71" s="38">
        <v>5044695.0199999996</v>
      </c>
      <c r="P71" s="38">
        <v>5044695.0199999996</v>
      </c>
      <c r="Q71" s="38">
        <v>5044695.0199999996</v>
      </c>
      <c r="R71" s="38">
        <v>643315</v>
      </c>
      <c r="S71" s="39">
        <f t="shared" si="2"/>
        <v>0</v>
      </c>
      <c r="T71" s="38"/>
      <c r="U71" s="38"/>
      <c r="V71" s="40"/>
      <c r="W71" s="40"/>
      <c r="X71" s="41"/>
      <c r="Y71" s="32"/>
      <c r="Z71" s="33" t="str">
        <f t="shared" si="3"/>
        <v>05059200029210111130211007</v>
      </c>
    </row>
    <row r="72" spans="1:26" ht="15" customHeight="1" x14ac:dyDescent="0.2">
      <c r="A72" s="20"/>
      <c r="B72" s="34" t="s">
        <v>104</v>
      </c>
      <c r="C72" s="216" t="s">
        <v>105</v>
      </c>
      <c r="D72" s="216"/>
      <c r="E72" s="53" t="s">
        <v>101</v>
      </c>
      <c r="F72" s="36" t="s">
        <v>89</v>
      </c>
      <c r="G72" s="37" t="s">
        <v>60</v>
      </c>
      <c r="H72" s="38"/>
      <c r="I72" s="232"/>
      <c r="J72" s="232"/>
      <c r="K72" s="232"/>
      <c r="L72" s="232"/>
      <c r="M72" s="232"/>
      <c r="N72" s="232"/>
      <c r="O72" s="38">
        <v>2225779.11</v>
      </c>
      <c r="P72" s="38">
        <v>2225779.11</v>
      </c>
      <c r="Q72" s="38">
        <v>2225779.11</v>
      </c>
      <c r="R72" s="38">
        <v>282054</v>
      </c>
      <c r="S72" s="39">
        <f t="shared" si="2"/>
        <v>0</v>
      </c>
      <c r="T72" s="38"/>
      <c r="U72" s="38"/>
      <c r="V72" s="40"/>
      <c r="W72" s="40"/>
      <c r="X72" s="41"/>
      <c r="Y72" s="32"/>
      <c r="Z72" s="33" t="str">
        <f t="shared" si="3"/>
        <v>07072200022240111130211007</v>
      </c>
    </row>
    <row r="73" spans="1:26" ht="15" customHeight="1" x14ac:dyDescent="0.2">
      <c r="A73" s="20"/>
      <c r="B73" s="34" t="s">
        <v>106</v>
      </c>
      <c r="C73" s="216" t="s">
        <v>107</v>
      </c>
      <c r="D73" s="216"/>
      <c r="E73" s="53" t="s">
        <v>101</v>
      </c>
      <c r="F73" s="36" t="s">
        <v>89</v>
      </c>
      <c r="G73" s="37" t="s">
        <v>60</v>
      </c>
      <c r="H73" s="38"/>
      <c r="I73" s="232"/>
      <c r="J73" s="232"/>
      <c r="K73" s="232"/>
      <c r="L73" s="232"/>
      <c r="M73" s="232"/>
      <c r="N73" s="232"/>
      <c r="O73" s="38">
        <v>3565957.51</v>
      </c>
      <c r="P73" s="38">
        <v>3559181.36</v>
      </c>
      <c r="Q73" s="38">
        <v>3565957.51</v>
      </c>
      <c r="R73" s="38">
        <v>490000</v>
      </c>
      <c r="S73" s="39">
        <f t="shared" si="2"/>
        <v>0</v>
      </c>
      <c r="T73" s="38"/>
      <c r="U73" s="38"/>
      <c r="V73" s="40"/>
      <c r="W73" s="40"/>
      <c r="X73" s="41"/>
      <c r="Y73" s="32"/>
      <c r="Z73" s="33" t="str">
        <f t="shared" si="3"/>
        <v>07090210072380111130211007</v>
      </c>
    </row>
    <row r="74" spans="1:26" ht="15" customHeight="1" x14ac:dyDescent="0.2">
      <c r="A74" s="20"/>
      <c r="B74" s="34" t="s">
        <v>106</v>
      </c>
      <c r="C74" s="216" t="s">
        <v>108</v>
      </c>
      <c r="D74" s="216"/>
      <c r="E74" s="53" t="s">
        <v>101</v>
      </c>
      <c r="F74" s="36" t="s">
        <v>89</v>
      </c>
      <c r="G74" s="37" t="s">
        <v>60</v>
      </c>
      <c r="H74" s="38"/>
      <c r="I74" s="232"/>
      <c r="J74" s="232"/>
      <c r="K74" s="232"/>
      <c r="L74" s="232"/>
      <c r="M74" s="232"/>
      <c r="N74" s="232"/>
      <c r="O74" s="38">
        <v>268653.65000000002</v>
      </c>
      <c r="P74" s="38">
        <v>268215.84999999998</v>
      </c>
      <c r="Q74" s="38">
        <v>268653.65000000002</v>
      </c>
      <c r="R74" s="38">
        <v>46677</v>
      </c>
      <c r="S74" s="39">
        <f t="shared" si="2"/>
        <v>0</v>
      </c>
      <c r="T74" s="38"/>
      <c r="U74" s="38"/>
      <c r="V74" s="40"/>
      <c r="W74" s="40"/>
      <c r="X74" s="41"/>
      <c r="Y74" s="32"/>
      <c r="Z74" s="33" t="str">
        <f t="shared" si="3"/>
        <v>070902100S2380111130211007</v>
      </c>
    </row>
    <row r="75" spans="1:26" ht="15" customHeight="1" x14ac:dyDescent="0.2">
      <c r="A75" s="20"/>
      <c r="B75" s="34" t="s">
        <v>106</v>
      </c>
      <c r="C75" s="216" t="s">
        <v>109</v>
      </c>
      <c r="D75" s="216"/>
      <c r="E75" s="53" t="s">
        <v>101</v>
      </c>
      <c r="F75" s="36" t="s">
        <v>89</v>
      </c>
      <c r="G75" s="37" t="s">
        <v>60</v>
      </c>
      <c r="H75" s="38"/>
      <c r="I75" s="232"/>
      <c r="J75" s="232"/>
      <c r="K75" s="232"/>
      <c r="L75" s="232"/>
      <c r="M75" s="232"/>
      <c r="N75" s="232"/>
      <c r="O75" s="38">
        <v>23768912.030000001</v>
      </c>
      <c r="P75" s="38">
        <v>23767010.989999998</v>
      </c>
      <c r="Q75" s="38">
        <v>23768912.030000001</v>
      </c>
      <c r="R75" s="38">
        <v>3005419</v>
      </c>
      <c r="S75" s="39">
        <f t="shared" si="2"/>
        <v>0</v>
      </c>
      <c r="T75" s="38"/>
      <c r="U75" s="38"/>
      <c r="V75" s="40"/>
      <c r="W75" s="40"/>
      <c r="X75" s="41"/>
      <c r="Y75" s="32"/>
      <c r="Z75" s="33" t="str">
        <f t="shared" si="3"/>
        <v>07090240001370111130211007</v>
      </c>
    </row>
    <row r="76" spans="1:26" ht="15" customHeight="1" x14ac:dyDescent="0.2">
      <c r="A76" s="20"/>
      <c r="B76" s="34" t="s">
        <v>106</v>
      </c>
      <c r="C76" s="216" t="s">
        <v>110</v>
      </c>
      <c r="D76" s="216"/>
      <c r="E76" s="53" t="s">
        <v>101</v>
      </c>
      <c r="F76" s="36" t="s">
        <v>89</v>
      </c>
      <c r="G76" s="37" t="s">
        <v>60</v>
      </c>
      <c r="H76" s="38"/>
      <c r="I76" s="232"/>
      <c r="J76" s="232"/>
      <c r="K76" s="232"/>
      <c r="L76" s="232"/>
      <c r="M76" s="232"/>
      <c r="N76" s="232"/>
      <c r="O76" s="38">
        <v>773300</v>
      </c>
      <c r="P76" s="38">
        <v>773300</v>
      </c>
      <c r="Q76" s="38">
        <v>773300</v>
      </c>
      <c r="R76" s="38">
        <v>100004</v>
      </c>
      <c r="S76" s="39">
        <f t="shared" si="2"/>
        <v>0</v>
      </c>
      <c r="T76" s="38"/>
      <c r="U76" s="38"/>
      <c r="V76" s="40"/>
      <c r="W76" s="40"/>
      <c r="X76" s="41"/>
      <c r="Y76" s="32"/>
      <c r="Z76" s="33" t="str">
        <f t="shared" si="3"/>
        <v>07090240070060111130211007</v>
      </c>
    </row>
    <row r="77" spans="1:26" ht="15" customHeight="1" x14ac:dyDescent="0.2">
      <c r="A77" s="20"/>
      <c r="B77" s="34" t="s">
        <v>106</v>
      </c>
      <c r="C77" s="216" t="s">
        <v>93</v>
      </c>
      <c r="D77" s="216"/>
      <c r="E77" s="53" t="s">
        <v>88</v>
      </c>
      <c r="F77" s="36" t="s">
        <v>89</v>
      </c>
      <c r="G77" s="37" t="s">
        <v>60</v>
      </c>
      <c r="H77" s="38"/>
      <c r="I77" s="232"/>
      <c r="J77" s="232"/>
      <c r="K77" s="232"/>
      <c r="L77" s="232"/>
      <c r="M77" s="232"/>
      <c r="N77" s="232"/>
      <c r="O77" s="38">
        <v>5928834.2800000003</v>
      </c>
      <c r="P77" s="38">
        <v>5928834.2800000003</v>
      </c>
      <c r="Q77" s="38">
        <v>5928834.2800000003</v>
      </c>
      <c r="R77" s="38">
        <v>765983</v>
      </c>
      <c r="S77" s="39">
        <f t="shared" si="2"/>
        <v>0</v>
      </c>
      <c r="T77" s="38"/>
      <c r="U77" s="38"/>
      <c r="V77" s="40"/>
      <c r="W77" s="40"/>
      <c r="X77" s="41"/>
      <c r="Y77" s="32"/>
      <c r="Z77" s="33" t="str">
        <f t="shared" si="3"/>
        <v>07099530001000121130211007</v>
      </c>
    </row>
    <row r="78" spans="1:26" ht="15" customHeight="1" x14ac:dyDescent="0.2">
      <c r="A78" s="20"/>
      <c r="B78" s="34" t="s">
        <v>106</v>
      </c>
      <c r="C78" s="216" t="s">
        <v>111</v>
      </c>
      <c r="D78" s="216"/>
      <c r="E78" s="53" t="s">
        <v>88</v>
      </c>
      <c r="F78" s="36" t="s">
        <v>89</v>
      </c>
      <c r="G78" s="37" t="s">
        <v>60</v>
      </c>
      <c r="H78" s="38"/>
      <c r="I78" s="232"/>
      <c r="J78" s="232"/>
      <c r="K78" s="232"/>
      <c r="L78" s="232"/>
      <c r="M78" s="232"/>
      <c r="N78" s="232"/>
      <c r="O78" s="38">
        <v>198019.14</v>
      </c>
      <c r="P78" s="38">
        <v>198019.14</v>
      </c>
      <c r="Q78" s="38">
        <v>198019.14</v>
      </c>
      <c r="R78" s="38">
        <v>25223</v>
      </c>
      <c r="S78" s="39">
        <f t="shared" si="2"/>
        <v>0</v>
      </c>
      <c r="T78" s="38"/>
      <c r="U78" s="38"/>
      <c r="V78" s="40"/>
      <c r="W78" s="40"/>
      <c r="X78" s="41"/>
      <c r="Y78" s="32"/>
      <c r="Z78" s="33" t="str">
        <f t="shared" si="3"/>
        <v>07099530010280121130211007</v>
      </c>
    </row>
    <row r="79" spans="1:26" ht="15" customHeight="1" x14ac:dyDescent="0.2">
      <c r="A79" s="20"/>
      <c r="B79" s="34" t="s">
        <v>106</v>
      </c>
      <c r="C79" s="216" t="s">
        <v>94</v>
      </c>
      <c r="D79" s="216"/>
      <c r="E79" s="53" t="s">
        <v>88</v>
      </c>
      <c r="F79" s="36" t="s">
        <v>89</v>
      </c>
      <c r="G79" s="37" t="s">
        <v>60</v>
      </c>
      <c r="H79" s="38"/>
      <c r="I79" s="232"/>
      <c r="J79" s="232"/>
      <c r="K79" s="232"/>
      <c r="L79" s="232"/>
      <c r="M79" s="232"/>
      <c r="N79" s="232"/>
      <c r="O79" s="38">
        <v>3496806.11</v>
      </c>
      <c r="P79" s="38">
        <v>3496806.11</v>
      </c>
      <c r="Q79" s="38">
        <v>3496806.11</v>
      </c>
      <c r="R79" s="38">
        <v>431614</v>
      </c>
      <c r="S79" s="39">
        <f t="shared" si="2"/>
        <v>0</v>
      </c>
      <c r="T79" s="38"/>
      <c r="U79" s="38"/>
      <c r="V79" s="40"/>
      <c r="W79" s="40"/>
      <c r="X79" s="41"/>
      <c r="Y79" s="32"/>
      <c r="Z79" s="33" t="str">
        <f t="shared" si="3"/>
        <v>07099530070280121130211007</v>
      </c>
    </row>
    <row r="80" spans="1:26" ht="15" customHeight="1" x14ac:dyDescent="0.2">
      <c r="A80" s="20"/>
      <c r="B80" s="34" t="s">
        <v>112</v>
      </c>
      <c r="C80" s="216" t="s">
        <v>113</v>
      </c>
      <c r="D80" s="216"/>
      <c r="E80" s="53" t="s">
        <v>101</v>
      </c>
      <c r="F80" s="36" t="s">
        <v>89</v>
      </c>
      <c r="G80" s="37" t="s">
        <v>60</v>
      </c>
      <c r="H80" s="38"/>
      <c r="I80" s="232"/>
      <c r="J80" s="232"/>
      <c r="K80" s="232"/>
      <c r="L80" s="232"/>
      <c r="M80" s="232"/>
      <c r="N80" s="232"/>
      <c r="O80" s="38">
        <v>18265022.140000001</v>
      </c>
      <c r="P80" s="38">
        <v>18265022.140000001</v>
      </c>
      <c r="Q80" s="38">
        <v>18265022.140000001</v>
      </c>
      <c r="R80" s="38">
        <v>2477320.7599999998</v>
      </c>
      <c r="S80" s="39">
        <f t="shared" si="2"/>
        <v>0</v>
      </c>
      <c r="T80" s="38"/>
      <c r="U80" s="38"/>
      <c r="V80" s="40"/>
      <c r="W80" s="40"/>
      <c r="X80" s="41"/>
      <c r="Y80" s="32"/>
      <c r="Z80" s="33" t="str">
        <f t="shared" si="3"/>
        <v>08040360001440111130211007</v>
      </c>
    </row>
    <row r="81" spans="1:26" ht="15" customHeight="1" x14ac:dyDescent="0.2">
      <c r="A81" s="20"/>
      <c r="B81" s="34" t="s">
        <v>112</v>
      </c>
      <c r="C81" s="216" t="s">
        <v>93</v>
      </c>
      <c r="D81" s="216"/>
      <c r="E81" s="53" t="s">
        <v>88</v>
      </c>
      <c r="F81" s="36" t="s">
        <v>89</v>
      </c>
      <c r="G81" s="37" t="s">
        <v>60</v>
      </c>
      <c r="H81" s="38"/>
      <c r="I81" s="232"/>
      <c r="J81" s="232"/>
      <c r="K81" s="232"/>
      <c r="L81" s="232"/>
      <c r="M81" s="232"/>
      <c r="N81" s="232"/>
      <c r="O81" s="38">
        <v>3381666.11</v>
      </c>
      <c r="P81" s="38">
        <v>3381666.11</v>
      </c>
      <c r="Q81" s="38">
        <v>3381666.11</v>
      </c>
      <c r="R81" s="38">
        <v>457159.52</v>
      </c>
      <c r="S81" s="39">
        <f t="shared" si="2"/>
        <v>0</v>
      </c>
      <c r="T81" s="38"/>
      <c r="U81" s="38"/>
      <c r="V81" s="40"/>
      <c r="W81" s="40"/>
      <c r="X81" s="41"/>
      <c r="Y81" s="32"/>
      <c r="Z81" s="33" t="str">
        <f t="shared" si="3"/>
        <v>08049530001000121130211007</v>
      </c>
    </row>
    <row r="82" spans="1:26" ht="15" customHeight="1" x14ac:dyDescent="0.2">
      <c r="A82" s="20"/>
      <c r="B82" s="143" t="s">
        <v>41</v>
      </c>
      <c r="C82" s="144"/>
      <c r="D82" s="145"/>
      <c r="E82" s="146"/>
      <c r="F82" s="163" t="s">
        <v>114</v>
      </c>
      <c r="G82" s="164"/>
      <c r="H82" s="42"/>
      <c r="I82" s="233"/>
      <c r="J82" s="233"/>
      <c r="K82" s="233"/>
      <c r="L82" s="233"/>
      <c r="M82" s="233"/>
      <c r="N82" s="233"/>
      <c r="O82" s="42">
        <v>178769218.94999999</v>
      </c>
      <c r="P82" s="42">
        <v>169471933.59</v>
      </c>
      <c r="Q82" s="42">
        <v>178769218.94999999</v>
      </c>
      <c r="R82" s="42">
        <v>93156719.120000005</v>
      </c>
      <c r="S82" s="42">
        <v>0</v>
      </c>
      <c r="T82" s="42"/>
      <c r="U82" s="42"/>
      <c r="V82" s="42"/>
      <c r="W82" s="42"/>
      <c r="X82" s="43"/>
      <c r="Y82" s="32"/>
      <c r="Z82" s="6"/>
    </row>
    <row r="83" spans="1:26" ht="15" customHeight="1" x14ac:dyDescent="0.2">
      <c r="A83" s="20"/>
      <c r="B83" s="34" t="s">
        <v>86</v>
      </c>
      <c r="C83" s="216" t="s">
        <v>87</v>
      </c>
      <c r="D83" s="216"/>
      <c r="E83" s="53" t="s">
        <v>115</v>
      </c>
      <c r="F83" s="36" t="s">
        <v>116</v>
      </c>
      <c r="G83" s="37" t="s">
        <v>60</v>
      </c>
      <c r="H83" s="38"/>
      <c r="I83" s="232"/>
      <c r="J83" s="232"/>
      <c r="K83" s="232"/>
      <c r="L83" s="232"/>
      <c r="M83" s="232"/>
      <c r="N83" s="232"/>
      <c r="O83" s="38">
        <v>45000</v>
      </c>
      <c r="P83" s="38">
        <v>45000</v>
      </c>
      <c r="Q83" s="38">
        <v>45000</v>
      </c>
      <c r="R83" s="38">
        <v>45000</v>
      </c>
      <c r="S83" s="39">
        <f t="shared" ref="S83:S93" si="4">H83+O83-Q83</f>
        <v>0</v>
      </c>
      <c r="T83" s="38"/>
      <c r="U83" s="38"/>
      <c r="V83" s="40"/>
      <c r="W83" s="40"/>
      <c r="X83" s="41"/>
      <c r="Y83" s="32"/>
      <c r="Z83" s="33" t="str">
        <f t="shared" ref="Z83:Z93" si="5">IF(B83="","0000",B83)&amp;IF(C83="","0000000000",C83)&amp;IF(E83="","000",E83)&amp;IF(F83="","000000",F83)&amp;IF(G83="","000",G83)</f>
        <v>01029510000040122130212007</v>
      </c>
    </row>
    <row r="84" spans="1:26" ht="15" customHeight="1" x14ac:dyDescent="0.2">
      <c r="A84" s="20"/>
      <c r="B84" s="34" t="s">
        <v>90</v>
      </c>
      <c r="C84" s="216" t="s">
        <v>91</v>
      </c>
      <c r="D84" s="216"/>
      <c r="E84" s="53" t="s">
        <v>115</v>
      </c>
      <c r="F84" s="36" t="s">
        <v>116</v>
      </c>
      <c r="G84" s="37" t="s">
        <v>60</v>
      </c>
      <c r="H84" s="38"/>
      <c r="I84" s="232"/>
      <c r="J84" s="232"/>
      <c r="K84" s="232"/>
      <c r="L84" s="232"/>
      <c r="M84" s="232"/>
      <c r="N84" s="232"/>
      <c r="O84" s="38">
        <v>7200</v>
      </c>
      <c r="P84" s="38">
        <v>7200</v>
      </c>
      <c r="Q84" s="38">
        <v>7200</v>
      </c>
      <c r="R84" s="38">
        <v>7200</v>
      </c>
      <c r="S84" s="39">
        <f t="shared" si="4"/>
        <v>0</v>
      </c>
      <c r="T84" s="38"/>
      <c r="U84" s="38"/>
      <c r="V84" s="40"/>
      <c r="W84" s="40"/>
      <c r="X84" s="41"/>
      <c r="Y84" s="32"/>
      <c r="Z84" s="33" t="str">
        <f t="shared" si="5"/>
        <v>01049000081040122130212007</v>
      </c>
    </row>
    <row r="85" spans="1:26" ht="15" customHeight="1" x14ac:dyDescent="0.2">
      <c r="A85" s="20"/>
      <c r="B85" s="34" t="s">
        <v>90</v>
      </c>
      <c r="C85" s="216" t="s">
        <v>93</v>
      </c>
      <c r="D85" s="216"/>
      <c r="E85" s="53" t="s">
        <v>115</v>
      </c>
      <c r="F85" s="36" t="s">
        <v>116</v>
      </c>
      <c r="G85" s="37" t="s">
        <v>60</v>
      </c>
      <c r="H85" s="38"/>
      <c r="I85" s="232"/>
      <c r="J85" s="232"/>
      <c r="K85" s="232"/>
      <c r="L85" s="232"/>
      <c r="M85" s="232"/>
      <c r="N85" s="232"/>
      <c r="O85" s="38">
        <v>2962800</v>
      </c>
      <c r="P85" s="38">
        <v>2962800</v>
      </c>
      <c r="Q85" s="38">
        <v>2962800</v>
      </c>
      <c r="R85" s="38">
        <v>2962800</v>
      </c>
      <c r="S85" s="39">
        <f t="shared" si="4"/>
        <v>0</v>
      </c>
      <c r="T85" s="38"/>
      <c r="U85" s="38"/>
      <c r="V85" s="40"/>
      <c r="W85" s="40"/>
      <c r="X85" s="41"/>
      <c r="Y85" s="32"/>
      <c r="Z85" s="33" t="str">
        <f t="shared" si="5"/>
        <v>01049530001000122130212007</v>
      </c>
    </row>
    <row r="86" spans="1:26" ht="15" customHeight="1" x14ac:dyDescent="0.2">
      <c r="A86" s="20"/>
      <c r="B86" s="34" t="s">
        <v>90</v>
      </c>
      <c r="C86" s="216" t="s">
        <v>94</v>
      </c>
      <c r="D86" s="216"/>
      <c r="E86" s="53" t="s">
        <v>115</v>
      </c>
      <c r="F86" s="36" t="s">
        <v>116</v>
      </c>
      <c r="G86" s="37" t="s">
        <v>60</v>
      </c>
      <c r="H86" s="38"/>
      <c r="I86" s="232"/>
      <c r="J86" s="232"/>
      <c r="K86" s="232"/>
      <c r="L86" s="232"/>
      <c r="M86" s="232"/>
      <c r="N86" s="232"/>
      <c r="O86" s="38">
        <v>90000</v>
      </c>
      <c r="P86" s="38">
        <v>90000</v>
      </c>
      <c r="Q86" s="38">
        <v>90000</v>
      </c>
      <c r="R86" s="38">
        <v>90000</v>
      </c>
      <c r="S86" s="39">
        <f t="shared" si="4"/>
        <v>0</v>
      </c>
      <c r="T86" s="38"/>
      <c r="U86" s="38"/>
      <c r="V86" s="40"/>
      <c r="W86" s="40"/>
      <c r="X86" s="41"/>
      <c r="Y86" s="32"/>
      <c r="Z86" s="33" t="str">
        <f t="shared" si="5"/>
        <v>01049530070280122130212007</v>
      </c>
    </row>
    <row r="87" spans="1:26" ht="15" customHeight="1" x14ac:dyDescent="0.2">
      <c r="A87" s="20"/>
      <c r="B87" s="34" t="s">
        <v>95</v>
      </c>
      <c r="C87" s="216" t="s">
        <v>96</v>
      </c>
      <c r="D87" s="216"/>
      <c r="E87" s="53" t="s">
        <v>115</v>
      </c>
      <c r="F87" s="36" t="s">
        <v>116</v>
      </c>
      <c r="G87" s="37" t="s">
        <v>60</v>
      </c>
      <c r="H87" s="38"/>
      <c r="I87" s="232"/>
      <c r="J87" s="232"/>
      <c r="K87" s="232"/>
      <c r="L87" s="232"/>
      <c r="M87" s="232"/>
      <c r="N87" s="232"/>
      <c r="O87" s="38">
        <v>450000</v>
      </c>
      <c r="P87" s="38">
        <v>450000</v>
      </c>
      <c r="Q87" s="38">
        <v>450000</v>
      </c>
      <c r="R87" s="38"/>
      <c r="S87" s="39">
        <f t="shared" si="4"/>
        <v>0</v>
      </c>
      <c r="T87" s="38"/>
      <c r="U87" s="38"/>
      <c r="V87" s="40"/>
      <c r="W87" s="40"/>
      <c r="X87" s="41"/>
      <c r="Y87" s="32"/>
      <c r="Z87" s="33" t="str">
        <f t="shared" si="5"/>
        <v>01061810001000122130212007</v>
      </c>
    </row>
    <row r="88" spans="1:26" ht="15" customHeight="1" x14ac:dyDescent="0.2">
      <c r="A88" s="20"/>
      <c r="B88" s="34" t="s">
        <v>95</v>
      </c>
      <c r="C88" s="216" t="s">
        <v>98</v>
      </c>
      <c r="D88" s="216"/>
      <c r="E88" s="53" t="s">
        <v>115</v>
      </c>
      <c r="F88" s="36" t="s">
        <v>116</v>
      </c>
      <c r="G88" s="37" t="s">
        <v>60</v>
      </c>
      <c r="H88" s="38"/>
      <c r="I88" s="232"/>
      <c r="J88" s="232"/>
      <c r="K88" s="232"/>
      <c r="L88" s="232"/>
      <c r="M88" s="232"/>
      <c r="N88" s="232"/>
      <c r="O88" s="38">
        <v>45000</v>
      </c>
      <c r="P88" s="38">
        <v>45000</v>
      </c>
      <c r="Q88" s="38">
        <v>45000</v>
      </c>
      <c r="R88" s="38"/>
      <c r="S88" s="39">
        <f t="shared" si="4"/>
        <v>0</v>
      </c>
      <c r="T88" s="38"/>
      <c r="U88" s="38"/>
      <c r="V88" s="40"/>
      <c r="W88" s="40"/>
      <c r="X88" s="41"/>
      <c r="Y88" s="32"/>
      <c r="Z88" s="33" t="str">
        <f t="shared" si="5"/>
        <v>01069000081020122130212007</v>
      </c>
    </row>
    <row r="89" spans="1:26" ht="15" customHeight="1" x14ac:dyDescent="0.2">
      <c r="A89" s="20"/>
      <c r="B89" s="34" t="s">
        <v>95</v>
      </c>
      <c r="C89" s="216" t="s">
        <v>99</v>
      </c>
      <c r="D89" s="216"/>
      <c r="E89" s="53" t="s">
        <v>115</v>
      </c>
      <c r="F89" s="36" t="s">
        <v>116</v>
      </c>
      <c r="G89" s="37" t="s">
        <v>60</v>
      </c>
      <c r="H89" s="38"/>
      <c r="I89" s="232"/>
      <c r="J89" s="232"/>
      <c r="K89" s="232"/>
      <c r="L89" s="232"/>
      <c r="M89" s="232"/>
      <c r="N89" s="232"/>
      <c r="O89" s="38">
        <v>135000</v>
      </c>
      <c r="P89" s="38">
        <v>135000</v>
      </c>
      <c r="Q89" s="38">
        <v>135000</v>
      </c>
      <c r="R89" s="38"/>
      <c r="S89" s="39">
        <f t="shared" si="4"/>
        <v>0</v>
      </c>
      <c r="T89" s="38"/>
      <c r="U89" s="38"/>
      <c r="V89" s="40"/>
      <c r="W89" s="40"/>
      <c r="X89" s="41"/>
      <c r="Y89" s="32"/>
      <c r="Z89" s="33" t="str">
        <f t="shared" si="5"/>
        <v>01069600000080122130212007</v>
      </c>
    </row>
    <row r="90" spans="1:26" ht="15" customHeight="1" x14ac:dyDescent="0.2">
      <c r="A90" s="20"/>
      <c r="B90" s="34" t="s">
        <v>77</v>
      </c>
      <c r="C90" s="216" t="s">
        <v>78</v>
      </c>
      <c r="D90" s="216"/>
      <c r="E90" s="53" t="s">
        <v>115</v>
      </c>
      <c r="F90" s="36" t="s">
        <v>116</v>
      </c>
      <c r="G90" s="37" t="s">
        <v>60</v>
      </c>
      <c r="H90" s="38"/>
      <c r="I90" s="232"/>
      <c r="J90" s="232"/>
      <c r="K90" s="232"/>
      <c r="L90" s="232"/>
      <c r="M90" s="232"/>
      <c r="N90" s="232"/>
      <c r="O90" s="38">
        <v>225000</v>
      </c>
      <c r="P90" s="38">
        <v>225000</v>
      </c>
      <c r="Q90" s="38">
        <v>225000</v>
      </c>
      <c r="R90" s="38">
        <v>225000</v>
      </c>
      <c r="S90" s="39">
        <f t="shared" si="4"/>
        <v>0</v>
      </c>
      <c r="T90" s="38"/>
      <c r="U90" s="38"/>
      <c r="V90" s="40"/>
      <c r="W90" s="40"/>
      <c r="X90" s="41"/>
      <c r="Y90" s="32"/>
      <c r="Z90" s="33" t="str">
        <f t="shared" si="5"/>
        <v>01139300059300122130212007</v>
      </c>
    </row>
    <row r="91" spans="1:26" ht="15" customHeight="1" x14ac:dyDescent="0.2">
      <c r="A91" s="20"/>
      <c r="B91" s="34" t="s">
        <v>106</v>
      </c>
      <c r="C91" s="216" t="s">
        <v>93</v>
      </c>
      <c r="D91" s="216"/>
      <c r="E91" s="53" t="s">
        <v>115</v>
      </c>
      <c r="F91" s="36" t="s">
        <v>116</v>
      </c>
      <c r="G91" s="37" t="s">
        <v>60</v>
      </c>
      <c r="H91" s="38"/>
      <c r="I91" s="232"/>
      <c r="J91" s="232"/>
      <c r="K91" s="232"/>
      <c r="L91" s="232"/>
      <c r="M91" s="232"/>
      <c r="N91" s="232"/>
      <c r="O91" s="38">
        <v>315000</v>
      </c>
      <c r="P91" s="38">
        <v>315000</v>
      </c>
      <c r="Q91" s="38">
        <v>315000</v>
      </c>
      <c r="R91" s="38"/>
      <c r="S91" s="39">
        <f t="shared" si="4"/>
        <v>0</v>
      </c>
      <c r="T91" s="38"/>
      <c r="U91" s="38"/>
      <c r="V91" s="40"/>
      <c r="W91" s="40"/>
      <c r="X91" s="41"/>
      <c r="Y91" s="32"/>
      <c r="Z91" s="33" t="str">
        <f t="shared" si="5"/>
        <v>07099530001000122130212007</v>
      </c>
    </row>
    <row r="92" spans="1:26" ht="15" customHeight="1" x14ac:dyDescent="0.2">
      <c r="A92" s="20"/>
      <c r="B92" s="34" t="s">
        <v>106</v>
      </c>
      <c r="C92" s="216" t="s">
        <v>94</v>
      </c>
      <c r="D92" s="216"/>
      <c r="E92" s="53" t="s">
        <v>115</v>
      </c>
      <c r="F92" s="36" t="s">
        <v>116</v>
      </c>
      <c r="G92" s="37" t="s">
        <v>60</v>
      </c>
      <c r="H92" s="38"/>
      <c r="I92" s="232"/>
      <c r="J92" s="232"/>
      <c r="K92" s="232"/>
      <c r="L92" s="232"/>
      <c r="M92" s="232"/>
      <c r="N92" s="232"/>
      <c r="O92" s="38">
        <v>180000</v>
      </c>
      <c r="P92" s="38">
        <v>180000</v>
      </c>
      <c r="Q92" s="38">
        <v>180000</v>
      </c>
      <c r="R92" s="38"/>
      <c r="S92" s="39">
        <f t="shared" si="4"/>
        <v>0</v>
      </c>
      <c r="T92" s="38"/>
      <c r="U92" s="38"/>
      <c r="V92" s="40"/>
      <c r="W92" s="40"/>
      <c r="X92" s="41"/>
      <c r="Y92" s="32"/>
      <c r="Z92" s="33" t="str">
        <f t="shared" si="5"/>
        <v>07099530070280122130212007</v>
      </c>
    </row>
    <row r="93" spans="1:26" ht="15" customHeight="1" x14ac:dyDescent="0.2">
      <c r="A93" s="20"/>
      <c r="B93" s="34" t="s">
        <v>112</v>
      </c>
      <c r="C93" s="216" t="s">
        <v>93</v>
      </c>
      <c r="D93" s="216"/>
      <c r="E93" s="53" t="s">
        <v>115</v>
      </c>
      <c r="F93" s="36" t="s">
        <v>116</v>
      </c>
      <c r="G93" s="37" t="s">
        <v>60</v>
      </c>
      <c r="H93" s="38"/>
      <c r="I93" s="232"/>
      <c r="J93" s="232"/>
      <c r="K93" s="232"/>
      <c r="L93" s="232"/>
      <c r="M93" s="232"/>
      <c r="N93" s="232"/>
      <c r="O93" s="38">
        <v>90000</v>
      </c>
      <c r="P93" s="38">
        <v>90000</v>
      </c>
      <c r="Q93" s="38">
        <v>90000</v>
      </c>
      <c r="R93" s="38"/>
      <c r="S93" s="39">
        <f t="shared" si="4"/>
        <v>0</v>
      </c>
      <c r="T93" s="38"/>
      <c r="U93" s="38"/>
      <c r="V93" s="40"/>
      <c r="W93" s="40"/>
      <c r="X93" s="41"/>
      <c r="Y93" s="32"/>
      <c r="Z93" s="33" t="str">
        <f t="shared" si="5"/>
        <v>08049530001000122130212007</v>
      </c>
    </row>
    <row r="94" spans="1:26" ht="15" customHeight="1" x14ac:dyDescent="0.2">
      <c r="A94" s="20"/>
      <c r="B94" s="143" t="s">
        <v>41</v>
      </c>
      <c r="C94" s="144"/>
      <c r="D94" s="145"/>
      <c r="E94" s="146"/>
      <c r="F94" s="163" t="s">
        <v>117</v>
      </c>
      <c r="G94" s="164"/>
      <c r="H94" s="42"/>
      <c r="I94" s="233"/>
      <c r="J94" s="233"/>
      <c r="K94" s="233"/>
      <c r="L94" s="233"/>
      <c r="M94" s="233"/>
      <c r="N94" s="233"/>
      <c r="O94" s="42">
        <v>4545000</v>
      </c>
      <c r="P94" s="42">
        <v>4545000</v>
      </c>
      <c r="Q94" s="42">
        <v>4545000</v>
      </c>
      <c r="R94" s="42">
        <v>3330000</v>
      </c>
      <c r="S94" s="42">
        <v>0</v>
      </c>
      <c r="T94" s="42"/>
      <c r="U94" s="42"/>
      <c r="V94" s="42"/>
      <c r="W94" s="42"/>
      <c r="X94" s="43"/>
      <c r="Y94" s="32"/>
      <c r="Z94" s="6"/>
    </row>
    <row r="95" spans="1:26" ht="15" customHeight="1" x14ac:dyDescent="0.2">
      <c r="A95" s="20"/>
      <c r="B95" s="34" t="s">
        <v>90</v>
      </c>
      <c r="C95" s="216" t="s">
        <v>93</v>
      </c>
      <c r="D95" s="216"/>
      <c r="E95" s="53" t="s">
        <v>79</v>
      </c>
      <c r="F95" s="36" t="s">
        <v>118</v>
      </c>
      <c r="G95" s="37" t="s">
        <v>65</v>
      </c>
      <c r="H95" s="38"/>
      <c r="I95" s="232"/>
      <c r="J95" s="232"/>
      <c r="K95" s="232"/>
      <c r="L95" s="232"/>
      <c r="M95" s="232"/>
      <c r="N95" s="232"/>
      <c r="O95" s="38">
        <v>27882.61</v>
      </c>
      <c r="P95" s="38">
        <v>27882.61</v>
      </c>
      <c r="Q95" s="38"/>
      <c r="R95" s="38"/>
      <c r="S95" s="39">
        <f t="shared" ref="S95:S112" si="6">H95+O95-Q95</f>
        <v>27882.61</v>
      </c>
      <c r="T95" s="38"/>
      <c r="U95" s="38"/>
      <c r="V95" s="40"/>
      <c r="W95" s="40"/>
      <c r="X95" s="41"/>
      <c r="Y95" s="32"/>
      <c r="Z95" s="33" t="str">
        <f t="shared" ref="Z95:Z112" si="7">IF(B95="","0000",B95)&amp;IF(C95="","0000000000",C95)&amp;IF(E95="","000",E95)&amp;IF(F95="","000000",F95)&amp;IF(G95="","000",G95)</f>
        <v>01049530001000244130221001</v>
      </c>
    </row>
    <row r="96" spans="1:26" ht="15" customHeight="1" x14ac:dyDescent="0.2">
      <c r="A96" s="20"/>
      <c r="B96" s="34" t="s">
        <v>90</v>
      </c>
      <c r="C96" s="216" t="s">
        <v>93</v>
      </c>
      <c r="D96" s="216"/>
      <c r="E96" s="53" t="s">
        <v>79</v>
      </c>
      <c r="F96" s="36" t="s">
        <v>118</v>
      </c>
      <c r="G96" s="37" t="s">
        <v>119</v>
      </c>
      <c r="H96" s="38">
        <v>1292.4000000000001</v>
      </c>
      <c r="I96" s="232"/>
      <c r="J96" s="232"/>
      <c r="K96" s="232"/>
      <c r="L96" s="232"/>
      <c r="M96" s="232"/>
      <c r="N96" s="232"/>
      <c r="O96" s="38">
        <v>52744.2</v>
      </c>
      <c r="P96" s="38">
        <v>52744.2</v>
      </c>
      <c r="Q96" s="38">
        <v>54036.6</v>
      </c>
      <c r="R96" s="38"/>
      <c r="S96" s="39">
        <f t="shared" si="6"/>
        <v>0</v>
      </c>
      <c r="T96" s="38"/>
      <c r="U96" s="38"/>
      <c r="V96" s="40"/>
      <c r="W96" s="40"/>
      <c r="X96" s="41"/>
      <c r="Y96" s="32"/>
      <c r="Z96" s="33" t="str">
        <f t="shared" si="7"/>
        <v>01049530001000244130221002</v>
      </c>
    </row>
    <row r="97" spans="1:26" ht="15" customHeight="1" x14ac:dyDescent="0.2">
      <c r="A97" s="20"/>
      <c r="B97" s="34" t="s">
        <v>90</v>
      </c>
      <c r="C97" s="216" t="s">
        <v>93</v>
      </c>
      <c r="D97" s="216"/>
      <c r="E97" s="53" t="s">
        <v>79</v>
      </c>
      <c r="F97" s="36" t="s">
        <v>118</v>
      </c>
      <c r="G97" s="37" t="s">
        <v>48</v>
      </c>
      <c r="H97" s="38">
        <v>17514.73</v>
      </c>
      <c r="I97" s="232"/>
      <c r="J97" s="232"/>
      <c r="K97" s="232"/>
      <c r="L97" s="232"/>
      <c r="M97" s="232"/>
      <c r="N97" s="232"/>
      <c r="O97" s="38">
        <v>488835.08</v>
      </c>
      <c r="P97" s="38">
        <v>488835.08</v>
      </c>
      <c r="Q97" s="38">
        <v>482973.51</v>
      </c>
      <c r="R97" s="38">
        <v>53751.94</v>
      </c>
      <c r="S97" s="39">
        <f t="shared" si="6"/>
        <v>23376.299999999988</v>
      </c>
      <c r="T97" s="38"/>
      <c r="U97" s="38"/>
      <c r="V97" s="40"/>
      <c r="W97" s="40"/>
      <c r="X97" s="41"/>
      <c r="Y97" s="32"/>
      <c r="Z97" s="33" t="str">
        <f t="shared" si="7"/>
        <v>01049530001000244130221004</v>
      </c>
    </row>
    <row r="98" spans="1:26" ht="15" customHeight="1" x14ac:dyDescent="0.2">
      <c r="A98" s="20"/>
      <c r="B98" s="34" t="s">
        <v>90</v>
      </c>
      <c r="C98" s="216" t="s">
        <v>94</v>
      </c>
      <c r="D98" s="216"/>
      <c r="E98" s="53" t="s">
        <v>79</v>
      </c>
      <c r="F98" s="36" t="s">
        <v>118</v>
      </c>
      <c r="G98" s="37" t="s">
        <v>48</v>
      </c>
      <c r="H98" s="38"/>
      <c r="I98" s="232"/>
      <c r="J98" s="232"/>
      <c r="K98" s="232"/>
      <c r="L98" s="232"/>
      <c r="M98" s="232"/>
      <c r="N98" s="232"/>
      <c r="O98" s="38">
        <v>8692.91</v>
      </c>
      <c r="P98" s="38">
        <v>8692.91</v>
      </c>
      <c r="Q98" s="38">
        <v>8692.91</v>
      </c>
      <c r="R98" s="38"/>
      <c r="S98" s="39">
        <f t="shared" si="6"/>
        <v>0</v>
      </c>
      <c r="T98" s="38"/>
      <c r="U98" s="38"/>
      <c r="V98" s="40"/>
      <c r="W98" s="40"/>
      <c r="X98" s="41"/>
      <c r="Y98" s="32"/>
      <c r="Z98" s="33" t="str">
        <f t="shared" si="7"/>
        <v>01049530070280244130221004</v>
      </c>
    </row>
    <row r="99" spans="1:26" ht="15" customHeight="1" x14ac:dyDescent="0.2">
      <c r="A99" s="20"/>
      <c r="B99" s="34" t="s">
        <v>95</v>
      </c>
      <c r="C99" s="216" t="s">
        <v>96</v>
      </c>
      <c r="D99" s="216"/>
      <c r="E99" s="53" t="s">
        <v>79</v>
      </c>
      <c r="F99" s="36" t="s">
        <v>118</v>
      </c>
      <c r="G99" s="37" t="s">
        <v>48</v>
      </c>
      <c r="H99" s="38"/>
      <c r="I99" s="232"/>
      <c r="J99" s="232"/>
      <c r="K99" s="232"/>
      <c r="L99" s="232"/>
      <c r="M99" s="232"/>
      <c r="N99" s="232"/>
      <c r="O99" s="38">
        <v>35047.14</v>
      </c>
      <c r="P99" s="38">
        <v>35047.14</v>
      </c>
      <c r="Q99" s="38">
        <v>33121.379999999997</v>
      </c>
      <c r="R99" s="38"/>
      <c r="S99" s="39">
        <f t="shared" si="6"/>
        <v>1925.760000000002</v>
      </c>
      <c r="T99" s="38"/>
      <c r="U99" s="38"/>
      <c r="V99" s="40"/>
      <c r="W99" s="40"/>
      <c r="X99" s="41"/>
      <c r="Y99" s="32"/>
      <c r="Z99" s="33" t="str">
        <f t="shared" si="7"/>
        <v>01061810001000244130221004</v>
      </c>
    </row>
    <row r="100" spans="1:26" ht="15" customHeight="1" x14ac:dyDescent="0.2">
      <c r="A100" s="20"/>
      <c r="B100" s="34" t="s">
        <v>77</v>
      </c>
      <c r="C100" s="216" t="s">
        <v>120</v>
      </c>
      <c r="D100" s="216"/>
      <c r="E100" s="53" t="s">
        <v>79</v>
      </c>
      <c r="F100" s="36" t="s">
        <v>118</v>
      </c>
      <c r="G100" s="37" t="s">
        <v>48</v>
      </c>
      <c r="H100" s="38"/>
      <c r="I100" s="232"/>
      <c r="J100" s="232"/>
      <c r="K100" s="232"/>
      <c r="L100" s="232"/>
      <c r="M100" s="232"/>
      <c r="N100" s="232"/>
      <c r="O100" s="38">
        <v>90000</v>
      </c>
      <c r="P100" s="38">
        <v>90000</v>
      </c>
      <c r="Q100" s="38">
        <v>90000</v>
      </c>
      <c r="R100" s="38"/>
      <c r="S100" s="39">
        <f t="shared" si="6"/>
        <v>0</v>
      </c>
      <c r="T100" s="38"/>
      <c r="U100" s="38"/>
      <c r="V100" s="40"/>
      <c r="W100" s="40"/>
      <c r="X100" s="41"/>
      <c r="Y100" s="32"/>
      <c r="Z100" s="33" t="str">
        <f t="shared" si="7"/>
        <v>01132500022510244130221004</v>
      </c>
    </row>
    <row r="101" spans="1:26" ht="15" customHeight="1" x14ac:dyDescent="0.2">
      <c r="A101" s="20"/>
      <c r="B101" s="34" t="s">
        <v>77</v>
      </c>
      <c r="C101" s="216" t="s">
        <v>78</v>
      </c>
      <c r="D101" s="216"/>
      <c r="E101" s="53" t="s">
        <v>79</v>
      </c>
      <c r="F101" s="36" t="s">
        <v>118</v>
      </c>
      <c r="G101" s="37" t="s">
        <v>48</v>
      </c>
      <c r="H101" s="38"/>
      <c r="I101" s="232"/>
      <c r="J101" s="232"/>
      <c r="K101" s="232"/>
      <c r="L101" s="232"/>
      <c r="M101" s="232"/>
      <c r="N101" s="232"/>
      <c r="O101" s="38">
        <v>33710.75</v>
      </c>
      <c r="P101" s="38">
        <v>33710.75</v>
      </c>
      <c r="Q101" s="38">
        <v>33710.75</v>
      </c>
      <c r="R101" s="38"/>
      <c r="S101" s="39">
        <f t="shared" si="6"/>
        <v>0</v>
      </c>
      <c r="T101" s="38"/>
      <c r="U101" s="38"/>
      <c r="V101" s="40"/>
      <c r="W101" s="40"/>
      <c r="X101" s="41"/>
      <c r="Y101" s="32"/>
      <c r="Z101" s="33" t="str">
        <f t="shared" si="7"/>
        <v>01139300059300244130221004</v>
      </c>
    </row>
    <row r="102" spans="1:26" ht="15" customHeight="1" x14ac:dyDescent="0.2">
      <c r="A102" s="20"/>
      <c r="B102" s="34" t="s">
        <v>82</v>
      </c>
      <c r="C102" s="216" t="s">
        <v>121</v>
      </c>
      <c r="D102" s="216"/>
      <c r="E102" s="53" t="s">
        <v>79</v>
      </c>
      <c r="F102" s="36" t="s">
        <v>118</v>
      </c>
      <c r="G102" s="37" t="s">
        <v>48</v>
      </c>
      <c r="H102" s="38">
        <v>2000</v>
      </c>
      <c r="I102" s="232"/>
      <c r="J102" s="232"/>
      <c r="K102" s="232"/>
      <c r="L102" s="232"/>
      <c r="M102" s="232"/>
      <c r="N102" s="232"/>
      <c r="O102" s="38">
        <v>24000</v>
      </c>
      <c r="P102" s="38"/>
      <c r="Q102" s="38">
        <v>24000</v>
      </c>
      <c r="R102" s="38"/>
      <c r="S102" s="39">
        <f t="shared" si="6"/>
        <v>2000</v>
      </c>
      <c r="T102" s="38"/>
      <c r="U102" s="38"/>
      <c r="V102" s="40"/>
      <c r="W102" s="40"/>
      <c r="X102" s="41"/>
      <c r="Y102" s="32"/>
      <c r="Z102" s="33" t="str">
        <f t="shared" si="7"/>
        <v>03092000029310244130221004</v>
      </c>
    </row>
    <row r="103" spans="1:26" ht="15" customHeight="1" x14ac:dyDescent="0.2">
      <c r="A103" s="20"/>
      <c r="B103" s="34" t="s">
        <v>82</v>
      </c>
      <c r="C103" s="216" t="s">
        <v>122</v>
      </c>
      <c r="D103" s="216"/>
      <c r="E103" s="53" t="s">
        <v>79</v>
      </c>
      <c r="F103" s="36" t="s">
        <v>118</v>
      </c>
      <c r="G103" s="37" t="s">
        <v>48</v>
      </c>
      <c r="H103" s="38">
        <v>10910</v>
      </c>
      <c r="I103" s="232"/>
      <c r="J103" s="232"/>
      <c r="K103" s="232"/>
      <c r="L103" s="232"/>
      <c r="M103" s="232"/>
      <c r="N103" s="232"/>
      <c r="O103" s="38">
        <v>126367.84</v>
      </c>
      <c r="P103" s="38"/>
      <c r="Q103" s="38">
        <v>126995.84</v>
      </c>
      <c r="R103" s="38"/>
      <c r="S103" s="39">
        <f t="shared" si="6"/>
        <v>10282</v>
      </c>
      <c r="T103" s="38"/>
      <c r="U103" s="38"/>
      <c r="V103" s="40"/>
      <c r="W103" s="40"/>
      <c r="X103" s="41"/>
      <c r="Y103" s="32"/>
      <c r="Z103" s="33" t="str">
        <f t="shared" si="7"/>
        <v>03093100021330244130221004</v>
      </c>
    </row>
    <row r="104" spans="1:26" ht="15" customHeight="1" x14ac:dyDescent="0.2">
      <c r="A104" s="20"/>
      <c r="B104" s="34" t="s">
        <v>82</v>
      </c>
      <c r="C104" s="216" t="s">
        <v>83</v>
      </c>
      <c r="D104" s="216"/>
      <c r="E104" s="53" t="s">
        <v>79</v>
      </c>
      <c r="F104" s="36" t="s">
        <v>118</v>
      </c>
      <c r="G104" s="37" t="s">
        <v>48</v>
      </c>
      <c r="H104" s="38">
        <v>6925.29</v>
      </c>
      <c r="I104" s="232"/>
      <c r="J104" s="232"/>
      <c r="K104" s="232"/>
      <c r="L104" s="232"/>
      <c r="M104" s="232"/>
      <c r="N104" s="232"/>
      <c r="O104" s="38">
        <v>87049.18</v>
      </c>
      <c r="P104" s="38"/>
      <c r="Q104" s="38">
        <v>86682.23</v>
      </c>
      <c r="R104" s="38"/>
      <c r="S104" s="39">
        <f t="shared" si="6"/>
        <v>7292.2399999999907</v>
      </c>
      <c r="T104" s="38"/>
      <c r="U104" s="38"/>
      <c r="V104" s="40"/>
      <c r="W104" s="40"/>
      <c r="X104" s="41"/>
      <c r="Y104" s="32"/>
      <c r="Z104" s="33" t="str">
        <f t="shared" si="7"/>
        <v>03099200001690244130221004</v>
      </c>
    </row>
    <row r="105" spans="1:26" ht="15" customHeight="1" x14ac:dyDescent="0.2">
      <c r="A105" s="20"/>
      <c r="B105" s="34" t="s">
        <v>102</v>
      </c>
      <c r="C105" s="216" t="s">
        <v>103</v>
      </c>
      <c r="D105" s="216"/>
      <c r="E105" s="53" t="s">
        <v>79</v>
      </c>
      <c r="F105" s="36" t="s">
        <v>118</v>
      </c>
      <c r="G105" s="37" t="s">
        <v>48</v>
      </c>
      <c r="H105" s="38">
        <v>1105.43</v>
      </c>
      <c r="I105" s="232"/>
      <c r="J105" s="232"/>
      <c r="K105" s="232"/>
      <c r="L105" s="232"/>
      <c r="M105" s="232"/>
      <c r="N105" s="232"/>
      <c r="O105" s="38">
        <v>38125.15</v>
      </c>
      <c r="P105" s="38">
        <v>38125.15</v>
      </c>
      <c r="Q105" s="38">
        <v>38919.64</v>
      </c>
      <c r="R105" s="38"/>
      <c r="S105" s="39">
        <f t="shared" si="6"/>
        <v>310.94000000000233</v>
      </c>
      <c r="T105" s="38"/>
      <c r="U105" s="38"/>
      <c r="V105" s="40"/>
      <c r="W105" s="40"/>
      <c r="X105" s="41"/>
      <c r="Y105" s="32"/>
      <c r="Z105" s="33" t="str">
        <f t="shared" si="7"/>
        <v>05059200029210244130221004</v>
      </c>
    </row>
    <row r="106" spans="1:26" ht="15" customHeight="1" x14ac:dyDescent="0.2">
      <c r="A106" s="20"/>
      <c r="B106" s="34" t="s">
        <v>106</v>
      </c>
      <c r="C106" s="216" t="s">
        <v>109</v>
      </c>
      <c r="D106" s="216"/>
      <c r="E106" s="53" t="s">
        <v>79</v>
      </c>
      <c r="F106" s="36" t="s">
        <v>118</v>
      </c>
      <c r="G106" s="37" t="s">
        <v>48</v>
      </c>
      <c r="H106" s="38">
        <v>1272.6600000000001</v>
      </c>
      <c r="I106" s="232"/>
      <c r="J106" s="232"/>
      <c r="K106" s="232"/>
      <c r="L106" s="232"/>
      <c r="M106" s="232"/>
      <c r="N106" s="232"/>
      <c r="O106" s="38">
        <v>103681.19</v>
      </c>
      <c r="P106" s="38">
        <v>103681.19</v>
      </c>
      <c r="Q106" s="38">
        <v>99775.34</v>
      </c>
      <c r="R106" s="38">
        <v>4390</v>
      </c>
      <c r="S106" s="39">
        <f t="shared" si="6"/>
        <v>5178.5100000000093</v>
      </c>
      <c r="T106" s="38"/>
      <c r="U106" s="38"/>
      <c r="V106" s="40"/>
      <c r="W106" s="40"/>
      <c r="X106" s="41"/>
      <c r="Y106" s="32"/>
      <c r="Z106" s="33" t="str">
        <f t="shared" si="7"/>
        <v>07090240001370244130221004</v>
      </c>
    </row>
    <row r="107" spans="1:26" ht="15" customHeight="1" x14ac:dyDescent="0.2">
      <c r="A107" s="20"/>
      <c r="B107" s="34" t="s">
        <v>106</v>
      </c>
      <c r="C107" s="216" t="s">
        <v>110</v>
      </c>
      <c r="D107" s="216"/>
      <c r="E107" s="53" t="s">
        <v>79</v>
      </c>
      <c r="F107" s="36" t="s">
        <v>118</v>
      </c>
      <c r="G107" s="37" t="s">
        <v>48</v>
      </c>
      <c r="H107" s="38"/>
      <c r="I107" s="232"/>
      <c r="J107" s="232"/>
      <c r="K107" s="232"/>
      <c r="L107" s="232"/>
      <c r="M107" s="232"/>
      <c r="N107" s="232"/>
      <c r="O107" s="38">
        <v>11300</v>
      </c>
      <c r="P107" s="38">
        <v>11300</v>
      </c>
      <c r="Q107" s="38">
        <v>11300</v>
      </c>
      <c r="R107" s="38"/>
      <c r="S107" s="39">
        <f t="shared" si="6"/>
        <v>0</v>
      </c>
      <c r="T107" s="38"/>
      <c r="U107" s="38"/>
      <c r="V107" s="40"/>
      <c r="W107" s="40"/>
      <c r="X107" s="41"/>
      <c r="Y107" s="32"/>
      <c r="Z107" s="33" t="str">
        <f t="shared" si="7"/>
        <v>07090240070060244130221004</v>
      </c>
    </row>
    <row r="108" spans="1:26" ht="15" customHeight="1" x14ac:dyDescent="0.2">
      <c r="A108" s="20"/>
      <c r="B108" s="34" t="s">
        <v>106</v>
      </c>
      <c r="C108" s="216" t="s">
        <v>93</v>
      </c>
      <c r="D108" s="216"/>
      <c r="E108" s="53" t="s">
        <v>79</v>
      </c>
      <c r="F108" s="36" t="s">
        <v>118</v>
      </c>
      <c r="G108" s="37" t="s">
        <v>48</v>
      </c>
      <c r="H108" s="38">
        <v>1307.29</v>
      </c>
      <c r="I108" s="232"/>
      <c r="J108" s="232"/>
      <c r="K108" s="232"/>
      <c r="L108" s="232"/>
      <c r="M108" s="232"/>
      <c r="N108" s="232"/>
      <c r="O108" s="38">
        <v>29914.46</v>
      </c>
      <c r="P108" s="38">
        <v>29914.46</v>
      </c>
      <c r="Q108" s="38">
        <v>31214.36</v>
      </c>
      <c r="R108" s="38"/>
      <c r="S108" s="39">
        <f t="shared" si="6"/>
        <v>7.3899999999994179</v>
      </c>
      <c r="T108" s="38"/>
      <c r="U108" s="38"/>
      <c r="V108" s="40"/>
      <c r="W108" s="40"/>
      <c r="X108" s="41"/>
      <c r="Y108" s="32"/>
      <c r="Z108" s="33" t="str">
        <f t="shared" si="7"/>
        <v>07099530001000244130221004</v>
      </c>
    </row>
    <row r="109" spans="1:26" ht="15" customHeight="1" x14ac:dyDescent="0.2">
      <c r="A109" s="20"/>
      <c r="B109" s="34" t="s">
        <v>106</v>
      </c>
      <c r="C109" s="216" t="s">
        <v>94</v>
      </c>
      <c r="D109" s="216"/>
      <c r="E109" s="53" t="s">
        <v>79</v>
      </c>
      <c r="F109" s="36" t="s">
        <v>118</v>
      </c>
      <c r="G109" s="37" t="s">
        <v>48</v>
      </c>
      <c r="H109" s="38"/>
      <c r="I109" s="232"/>
      <c r="J109" s="232"/>
      <c r="K109" s="232"/>
      <c r="L109" s="232"/>
      <c r="M109" s="232"/>
      <c r="N109" s="232"/>
      <c r="O109" s="38">
        <v>35800</v>
      </c>
      <c r="P109" s="38">
        <v>35800</v>
      </c>
      <c r="Q109" s="38">
        <v>35800</v>
      </c>
      <c r="R109" s="38">
        <v>4890</v>
      </c>
      <c r="S109" s="39">
        <f t="shared" si="6"/>
        <v>0</v>
      </c>
      <c r="T109" s="38"/>
      <c r="U109" s="38"/>
      <c r="V109" s="40"/>
      <c r="W109" s="40"/>
      <c r="X109" s="41"/>
      <c r="Y109" s="32"/>
      <c r="Z109" s="33" t="str">
        <f t="shared" si="7"/>
        <v>07099530070280244130221004</v>
      </c>
    </row>
    <row r="110" spans="1:26" ht="15" customHeight="1" x14ac:dyDescent="0.2">
      <c r="A110" s="20"/>
      <c r="B110" s="34" t="s">
        <v>112</v>
      </c>
      <c r="C110" s="216" t="s">
        <v>113</v>
      </c>
      <c r="D110" s="216"/>
      <c r="E110" s="53" t="s">
        <v>79</v>
      </c>
      <c r="F110" s="36" t="s">
        <v>118</v>
      </c>
      <c r="G110" s="37" t="s">
        <v>48</v>
      </c>
      <c r="H110" s="38">
        <v>5401.83</v>
      </c>
      <c r="I110" s="232"/>
      <c r="J110" s="232"/>
      <c r="K110" s="232"/>
      <c r="L110" s="232"/>
      <c r="M110" s="232"/>
      <c r="N110" s="232"/>
      <c r="O110" s="38">
        <v>68976.740000000005</v>
      </c>
      <c r="P110" s="38">
        <v>68976.740000000005</v>
      </c>
      <c r="Q110" s="38">
        <v>71422.320000000007</v>
      </c>
      <c r="R110" s="38">
        <v>4074.8</v>
      </c>
      <c r="S110" s="39">
        <f t="shared" si="6"/>
        <v>2956.25</v>
      </c>
      <c r="T110" s="38"/>
      <c r="U110" s="38"/>
      <c r="V110" s="40"/>
      <c r="W110" s="40"/>
      <c r="X110" s="41"/>
      <c r="Y110" s="32"/>
      <c r="Z110" s="33" t="str">
        <f t="shared" si="7"/>
        <v>08040360001440244130221004</v>
      </c>
    </row>
    <row r="111" spans="1:26" ht="15" customHeight="1" x14ac:dyDescent="0.2">
      <c r="A111" s="20"/>
      <c r="B111" s="34" t="s">
        <v>112</v>
      </c>
      <c r="C111" s="216" t="s">
        <v>93</v>
      </c>
      <c r="D111" s="216"/>
      <c r="E111" s="53" t="s">
        <v>79</v>
      </c>
      <c r="F111" s="36" t="s">
        <v>118</v>
      </c>
      <c r="G111" s="37" t="s">
        <v>48</v>
      </c>
      <c r="H111" s="38">
        <v>5419.66</v>
      </c>
      <c r="I111" s="232"/>
      <c r="J111" s="232"/>
      <c r="K111" s="232"/>
      <c r="L111" s="232"/>
      <c r="M111" s="232"/>
      <c r="N111" s="232"/>
      <c r="O111" s="38">
        <v>71060.399999999994</v>
      </c>
      <c r="P111" s="38">
        <v>71060.399999999994</v>
      </c>
      <c r="Q111" s="38">
        <v>70335.75</v>
      </c>
      <c r="R111" s="38">
        <v>510</v>
      </c>
      <c r="S111" s="39">
        <f t="shared" si="6"/>
        <v>6144.3099999999977</v>
      </c>
      <c r="T111" s="38"/>
      <c r="U111" s="38"/>
      <c r="V111" s="40"/>
      <c r="W111" s="40"/>
      <c r="X111" s="41"/>
      <c r="Y111" s="32"/>
      <c r="Z111" s="33" t="str">
        <f t="shared" si="7"/>
        <v>08049530001000244130221004</v>
      </c>
    </row>
    <row r="112" spans="1:26" ht="15" customHeight="1" x14ac:dyDescent="0.2">
      <c r="A112" s="20"/>
      <c r="B112" s="34" t="s">
        <v>106</v>
      </c>
      <c r="C112" s="216" t="s">
        <v>94</v>
      </c>
      <c r="D112" s="216"/>
      <c r="E112" s="53" t="s">
        <v>79</v>
      </c>
      <c r="F112" s="36" t="s">
        <v>118</v>
      </c>
      <c r="G112" s="37" t="s">
        <v>49</v>
      </c>
      <c r="H112" s="38"/>
      <c r="I112" s="232"/>
      <c r="J112" s="232"/>
      <c r="K112" s="232"/>
      <c r="L112" s="232"/>
      <c r="M112" s="232"/>
      <c r="N112" s="232"/>
      <c r="O112" s="38">
        <v>7597.8</v>
      </c>
      <c r="P112" s="38">
        <v>7597.8</v>
      </c>
      <c r="Q112" s="38">
        <v>7597.8</v>
      </c>
      <c r="R112" s="38">
        <v>5000</v>
      </c>
      <c r="S112" s="39">
        <f t="shared" si="6"/>
        <v>0</v>
      </c>
      <c r="T112" s="38"/>
      <c r="U112" s="38"/>
      <c r="V112" s="40"/>
      <c r="W112" s="40"/>
      <c r="X112" s="41"/>
      <c r="Y112" s="32"/>
      <c r="Z112" s="33" t="str">
        <f t="shared" si="7"/>
        <v>07099530070280244130221006</v>
      </c>
    </row>
    <row r="113" spans="1:26" ht="15" customHeight="1" x14ac:dyDescent="0.2">
      <c r="A113" s="20"/>
      <c r="B113" s="143" t="s">
        <v>41</v>
      </c>
      <c r="C113" s="144"/>
      <c r="D113" s="145"/>
      <c r="E113" s="146"/>
      <c r="F113" s="163" t="s">
        <v>123</v>
      </c>
      <c r="G113" s="164"/>
      <c r="H113" s="42">
        <v>53149.29</v>
      </c>
      <c r="I113" s="233"/>
      <c r="J113" s="233"/>
      <c r="K113" s="233"/>
      <c r="L113" s="233"/>
      <c r="M113" s="233"/>
      <c r="N113" s="233"/>
      <c r="O113" s="42">
        <v>1340785.45</v>
      </c>
      <c r="P113" s="42">
        <v>1103368.43</v>
      </c>
      <c r="Q113" s="42">
        <v>1306578.43</v>
      </c>
      <c r="R113" s="42">
        <v>72616.740000000005</v>
      </c>
      <c r="S113" s="42">
        <v>87356.31</v>
      </c>
      <c r="T113" s="42"/>
      <c r="U113" s="42"/>
      <c r="V113" s="42"/>
      <c r="W113" s="42"/>
      <c r="X113" s="43"/>
      <c r="Y113" s="32"/>
      <c r="Z113" s="6"/>
    </row>
    <row r="114" spans="1:26" ht="15" customHeight="1" x14ac:dyDescent="0.2">
      <c r="A114" s="20"/>
      <c r="B114" s="34" t="s">
        <v>90</v>
      </c>
      <c r="C114" s="216" t="s">
        <v>93</v>
      </c>
      <c r="D114" s="216"/>
      <c r="E114" s="53" t="s">
        <v>79</v>
      </c>
      <c r="F114" s="36" t="s">
        <v>124</v>
      </c>
      <c r="G114" s="37" t="s">
        <v>48</v>
      </c>
      <c r="H114" s="38"/>
      <c r="I114" s="232"/>
      <c r="J114" s="232"/>
      <c r="K114" s="232"/>
      <c r="L114" s="232"/>
      <c r="M114" s="232"/>
      <c r="N114" s="232"/>
      <c r="O114" s="38">
        <v>82750</v>
      </c>
      <c r="P114" s="38">
        <v>82750</v>
      </c>
      <c r="Q114" s="38">
        <v>82750</v>
      </c>
      <c r="R114" s="38"/>
      <c r="S114" s="39">
        <f>H114+O114-Q114</f>
        <v>0</v>
      </c>
      <c r="T114" s="38"/>
      <c r="U114" s="38"/>
      <c r="V114" s="40"/>
      <c r="W114" s="40"/>
      <c r="X114" s="41"/>
      <c r="Y114" s="32"/>
      <c r="Z114" s="33" t="str">
        <f>IF(B114="","0000",B114)&amp;IF(C114="","0000000000",C114)&amp;IF(E114="","000",E114)&amp;IF(F114="","000000",F114)&amp;IF(G114="","000",G114)</f>
        <v>01049530001000244130222004</v>
      </c>
    </row>
    <row r="115" spans="1:26" ht="15" customHeight="1" x14ac:dyDescent="0.2">
      <c r="A115" s="20"/>
      <c r="B115" s="34" t="s">
        <v>125</v>
      </c>
      <c r="C115" s="216" t="s">
        <v>126</v>
      </c>
      <c r="D115" s="216"/>
      <c r="E115" s="53" t="s">
        <v>79</v>
      </c>
      <c r="F115" s="36" t="s">
        <v>124</v>
      </c>
      <c r="G115" s="37" t="s">
        <v>48</v>
      </c>
      <c r="H115" s="38"/>
      <c r="I115" s="232"/>
      <c r="J115" s="232"/>
      <c r="K115" s="232"/>
      <c r="L115" s="232"/>
      <c r="M115" s="232"/>
      <c r="N115" s="232"/>
      <c r="O115" s="38">
        <v>44329536.579999998</v>
      </c>
      <c r="P115" s="38">
        <v>44329536.579999998</v>
      </c>
      <c r="Q115" s="38">
        <v>44329536.579999998</v>
      </c>
      <c r="R115" s="38"/>
      <c r="S115" s="39">
        <f>H115+O115-Q115</f>
        <v>0</v>
      </c>
      <c r="T115" s="38"/>
      <c r="U115" s="38"/>
      <c r="V115" s="40"/>
      <c r="W115" s="40"/>
      <c r="X115" s="41"/>
      <c r="Y115" s="32"/>
      <c r="Z115" s="33" t="str">
        <f>IF(B115="","0000",B115)&amp;IF(C115="","0000000000",C115)&amp;IF(E115="","000",E115)&amp;IF(F115="","000000",F115)&amp;IF(G115="","000",G115)</f>
        <v>04089300029350244130222004</v>
      </c>
    </row>
    <row r="116" spans="1:26" ht="15" customHeight="1" x14ac:dyDescent="0.2">
      <c r="A116" s="20"/>
      <c r="B116" s="34" t="s">
        <v>106</v>
      </c>
      <c r="C116" s="216" t="s">
        <v>109</v>
      </c>
      <c r="D116" s="216"/>
      <c r="E116" s="53" t="s">
        <v>79</v>
      </c>
      <c r="F116" s="36" t="s">
        <v>124</v>
      </c>
      <c r="G116" s="37" t="s">
        <v>49</v>
      </c>
      <c r="H116" s="38"/>
      <c r="I116" s="232"/>
      <c r="J116" s="232"/>
      <c r="K116" s="232"/>
      <c r="L116" s="232"/>
      <c r="M116" s="232"/>
      <c r="N116" s="232"/>
      <c r="O116" s="38">
        <v>11680</v>
      </c>
      <c r="P116" s="38">
        <v>11680</v>
      </c>
      <c r="Q116" s="38">
        <v>11680</v>
      </c>
      <c r="R116" s="38"/>
      <c r="S116" s="39">
        <f>H116+O116-Q116</f>
        <v>0</v>
      </c>
      <c r="T116" s="38"/>
      <c r="U116" s="38"/>
      <c r="V116" s="40"/>
      <c r="W116" s="40"/>
      <c r="X116" s="41"/>
      <c r="Y116" s="32"/>
      <c r="Z116" s="33" t="str">
        <f>IF(B116="","0000",B116)&amp;IF(C116="","0000000000",C116)&amp;IF(E116="","000",E116)&amp;IF(F116="","000000",F116)&amp;IF(G116="","000",G116)</f>
        <v>07090240001370244130222006</v>
      </c>
    </row>
    <row r="117" spans="1:26" ht="15" customHeight="1" x14ac:dyDescent="0.2">
      <c r="A117" s="20"/>
      <c r="B117" s="34" t="s">
        <v>106</v>
      </c>
      <c r="C117" s="216" t="s">
        <v>93</v>
      </c>
      <c r="D117" s="216"/>
      <c r="E117" s="53" t="s">
        <v>79</v>
      </c>
      <c r="F117" s="36" t="s">
        <v>124</v>
      </c>
      <c r="G117" s="37" t="s">
        <v>49</v>
      </c>
      <c r="H117" s="38"/>
      <c r="I117" s="232"/>
      <c r="J117" s="232"/>
      <c r="K117" s="232"/>
      <c r="L117" s="232"/>
      <c r="M117" s="232"/>
      <c r="N117" s="232"/>
      <c r="O117" s="38">
        <v>6920</v>
      </c>
      <c r="P117" s="38">
        <v>6920</v>
      </c>
      <c r="Q117" s="38">
        <v>6920</v>
      </c>
      <c r="R117" s="38"/>
      <c r="S117" s="39">
        <f>H117+O117-Q117</f>
        <v>0</v>
      </c>
      <c r="T117" s="38"/>
      <c r="U117" s="38"/>
      <c r="V117" s="40"/>
      <c r="W117" s="40"/>
      <c r="X117" s="41"/>
      <c r="Y117" s="32"/>
      <c r="Z117" s="33" t="str">
        <f>IF(B117="","0000",B117)&amp;IF(C117="","0000000000",C117)&amp;IF(E117="","000",E117)&amp;IF(F117="","000000",F117)&amp;IF(G117="","000",G117)</f>
        <v>07099530001000244130222006</v>
      </c>
    </row>
    <row r="118" spans="1:26" ht="15" customHeight="1" x14ac:dyDescent="0.2">
      <c r="A118" s="20"/>
      <c r="B118" s="34" t="s">
        <v>106</v>
      </c>
      <c r="C118" s="216" t="s">
        <v>94</v>
      </c>
      <c r="D118" s="216"/>
      <c r="E118" s="53" t="s">
        <v>79</v>
      </c>
      <c r="F118" s="36" t="s">
        <v>124</v>
      </c>
      <c r="G118" s="37" t="s">
        <v>49</v>
      </c>
      <c r="H118" s="38"/>
      <c r="I118" s="232"/>
      <c r="J118" s="232"/>
      <c r="K118" s="232"/>
      <c r="L118" s="232"/>
      <c r="M118" s="232"/>
      <c r="N118" s="232"/>
      <c r="O118" s="38">
        <v>8360</v>
      </c>
      <c r="P118" s="38">
        <v>8360</v>
      </c>
      <c r="Q118" s="38">
        <v>8360</v>
      </c>
      <c r="R118" s="38"/>
      <c r="S118" s="39">
        <f>H118+O118-Q118</f>
        <v>0</v>
      </c>
      <c r="T118" s="38"/>
      <c r="U118" s="38"/>
      <c r="V118" s="40"/>
      <c r="W118" s="40"/>
      <c r="X118" s="41"/>
      <c r="Y118" s="32"/>
      <c r="Z118" s="33" t="str">
        <f>IF(B118="","0000",B118)&amp;IF(C118="","0000000000",C118)&amp;IF(E118="","000",E118)&amp;IF(F118="","000000",F118)&amp;IF(G118="","000",G118)</f>
        <v>07099530070280244130222006</v>
      </c>
    </row>
    <row r="119" spans="1:26" ht="15" customHeight="1" x14ac:dyDescent="0.2">
      <c r="A119" s="20"/>
      <c r="B119" s="143" t="s">
        <v>41</v>
      </c>
      <c r="C119" s="144"/>
      <c r="D119" s="145"/>
      <c r="E119" s="146"/>
      <c r="F119" s="163" t="s">
        <v>127</v>
      </c>
      <c r="G119" s="164"/>
      <c r="H119" s="42"/>
      <c r="I119" s="233"/>
      <c r="J119" s="233"/>
      <c r="K119" s="233"/>
      <c r="L119" s="233"/>
      <c r="M119" s="233"/>
      <c r="N119" s="233"/>
      <c r="O119" s="42">
        <v>44439246.579999998</v>
      </c>
      <c r="P119" s="42">
        <v>44439246.579999998</v>
      </c>
      <c r="Q119" s="42">
        <v>44439246.579999998</v>
      </c>
      <c r="R119" s="42"/>
      <c r="S119" s="42">
        <v>0</v>
      </c>
      <c r="T119" s="42"/>
      <c r="U119" s="42"/>
      <c r="V119" s="42"/>
      <c r="W119" s="42"/>
      <c r="X119" s="43"/>
      <c r="Y119" s="32"/>
      <c r="Z119" s="6"/>
    </row>
    <row r="120" spans="1:26" ht="15" customHeight="1" x14ac:dyDescent="0.2">
      <c r="A120" s="20"/>
      <c r="B120" s="34" t="s">
        <v>77</v>
      </c>
      <c r="C120" s="216" t="s">
        <v>128</v>
      </c>
      <c r="D120" s="216"/>
      <c r="E120" s="53" t="s">
        <v>129</v>
      </c>
      <c r="F120" s="36" t="s">
        <v>130</v>
      </c>
      <c r="G120" s="37" t="s">
        <v>65</v>
      </c>
      <c r="H120" s="38"/>
      <c r="I120" s="232"/>
      <c r="J120" s="232"/>
      <c r="K120" s="232"/>
      <c r="L120" s="232"/>
      <c r="M120" s="232"/>
      <c r="N120" s="232"/>
      <c r="O120" s="38">
        <v>106139.05</v>
      </c>
      <c r="P120" s="38">
        <v>106139.05</v>
      </c>
      <c r="Q120" s="38"/>
      <c r="R120" s="38"/>
      <c r="S120" s="39">
        <f t="shared" ref="S120:S153" si="8">H120+O120-Q120</f>
        <v>106139.05</v>
      </c>
      <c r="T120" s="38"/>
      <c r="U120" s="38"/>
      <c r="V120" s="40"/>
      <c r="W120" s="40"/>
      <c r="X120" s="41"/>
      <c r="Y120" s="32"/>
      <c r="Z120" s="33" t="str">
        <f t="shared" ref="Z120:Z153" si="9">IF(B120="","0000",B120)&amp;IF(C120="","0000000000",C120)&amp;IF(E120="","000",E120)&amp;IF(F120="","000000",F120)&amp;IF(G120="","000",G120)</f>
        <v>01132900022940247130223001</v>
      </c>
    </row>
    <row r="121" spans="1:26" ht="15" customHeight="1" x14ac:dyDescent="0.2">
      <c r="A121" s="20"/>
      <c r="B121" s="34" t="s">
        <v>77</v>
      </c>
      <c r="C121" s="216" t="s">
        <v>131</v>
      </c>
      <c r="D121" s="216"/>
      <c r="E121" s="53" t="s">
        <v>129</v>
      </c>
      <c r="F121" s="36" t="s">
        <v>130</v>
      </c>
      <c r="G121" s="37" t="s">
        <v>65</v>
      </c>
      <c r="H121" s="38"/>
      <c r="I121" s="232"/>
      <c r="J121" s="232"/>
      <c r="K121" s="232"/>
      <c r="L121" s="232"/>
      <c r="M121" s="232"/>
      <c r="N121" s="232"/>
      <c r="O121" s="38">
        <v>337309.65</v>
      </c>
      <c r="P121" s="38">
        <v>337309.65</v>
      </c>
      <c r="Q121" s="38"/>
      <c r="R121" s="38"/>
      <c r="S121" s="39">
        <f t="shared" si="8"/>
        <v>337309.65</v>
      </c>
      <c r="T121" s="38"/>
      <c r="U121" s="38"/>
      <c r="V121" s="40"/>
      <c r="W121" s="40"/>
      <c r="X121" s="41"/>
      <c r="Y121" s="32"/>
      <c r="Z121" s="33" t="str">
        <f t="shared" si="9"/>
        <v>01139300029990247130223001</v>
      </c>
    </row>
    <row r="122" spans="1:26" ht="15" customHeight="1" x14ac:dyDescent="0.2">
      <c r="A122" s="20"/>
      <c r="B122" s="34" t="s">
        <v>77</v>
      </c>
      <c r="C122" s="216" t="s">
        <v>128</v>
      </c>
      <c r="D122" s="216"/>
      <c r="E122" s="53" t="s">
        <v>129</v>
      </c>
      <c r="F122" s="36" t="s">
        <v>130</v>
      </c>
      <c r="G122" s="37" t="s">
        <v>132</v>
      </c>
      <c r="H122" s="38"/>
      <c r="I122" s="232"/>
      <c r="J122" s="232"/>
      <c r="K122" s="232"/>
      <c r="L122" s="232"/>
      <c r="M122" s="232"/>
      <c r="N122" s="232"/>
      <c r="O122" s="38">
        <v>28842.35</v>
      </c>
      <c r="P122" s="38">
        <v>28842.35</v>
      </c>
      <c r="Q122" s="38">
        <v>28842.35</v>
      </c>
      <c r="R122" s="38"/>
      <c r="S122" s="39">
        <f t="shared" si="8"/>
        <v>0</v>
      </c>
      <c r="T122" s="38"/>
      <c r="U122" s="38"/>
      <c r="V122" s="40"/>
      <c r="W122" s="40"/>
      <c r="X122" s="41"/>
      <c r="Y122" s="32"/>
      <c r="Z122" s="33" t="str">
        <f t="shared" si="9"/>
        <v>01132900022940247130223003</v>
      </c>
    </row>
    <row r="123" spans="1:26" ht="15" customHeight="1" x14ac:dyDescent="0.2">
      <c r="A123" s="20"/>
      <c r="B123" s="34" t="s">
        <v>77</v>
      </c>
      <c r="C123" s="216" t="s">
        <v>133</v>
      </c>
      <c r="D123" s="216"/>
      <c r="E123" s="53" t="s">
        <v>129</v>
      </c>
      <c r="F123" s="36" t="s">
        <v>130</v>
      </c>
      <c r="G123" s="37" t="s">
        <v>132</v>
      </c>
      <c r="H123" s="38"/>
      <c r="I123" s="232"/>
      <c r="J123" s="232"/>
      <c r="K123" s="232"/>
      <c r="L123" s="232"/>
      <c r="M123" s="232"/>
      <c r="N123" s="232"/>
      <c r="O123" s="38">
        <v>13603</v>
      </c>
      <c r="P123" s="38">
        <v>13603</v>
      </c>
      <c r="Q123" s="38">
        <v>13603</v>
      </c>
      <c r="R123" s="38"/>
      <c r="S123" s="39">
        <f t="shared" si="8"/>
        <v>0</v>
      </c>
      <c r="T123" s="38"/>
      <c r="U123" s="38"/>
      <c r="V123" s="40"/>
      <c r="W123" s="40"/>
      <c r="X123" s="41"/>
      <c r="Y123" s="32"/>
      <c r="Z123" s="33" t="str">
        <f t="shared" si="9"/>
        <v>01139300022300247130223003</v>
      </c>
    </row>
    <row r="124" spans="1:26" ht="15" customHeight="1" x14ac:dyDescent="0.2">
      <c r="A124" s="20"/>
      <c r="B124" s="34" t="s">
        <v>77</v>
      </c>
      <c r="C124" s="216" t="s">
        <v>134</v>
      </c>
      <c r="D124" s="216"/>
      <c r="E124" s="53" t="s">
        <v>129</v>
      </c>
      <c r="F124" s="36" t="s">
        <v>130</v>
      </c>
      <c r="G124" s="37" t="s">
        <v>132</v>
      </c>
      <c r="H124" s="38"/>
      <c r="I124" s="232"/>
      <c r="J124" s="232"/>
      <c r="K124" s="232"/>
      <c r="L124" s="232"/>
      <c r="M124" s="232"/>
      <c r="N124" s="232"/>
      <c r="O124" s="38">
        <v>53509.599999999999</v>
      </c>
      <c r="P124" s="38">
        <v>53509.599999999999</v>
      </c>
      <c r="Q124" s="38">
        <v>53509.599999999999</v>
      </c>
      <c r="R124" s="38"/>
      <c r="S124" s="39">
        <f t="shared" si="8"/>
        <v>0</v>
      </c>
      <c r="T124" s="38"/>
      <c r="U124" s="38"/>
      <c r="V124" s="40"/>
      <c r="W124" s="40"/>
      <c r="X124" s="41"/>
      <c r="Y124" s="32"/>
      <c r="Z124" s="33" t="str">
        <f t="shared" si="9"/>
        <v>01139300072300247130223003</v>
      </c>
    </row>
    <row r="125" spans="1:26" ht="15" customHeight="1" x14ac:dyDescent="0.2">
      <c r="A125" s="20"/>
      <c r="B125" s="34" t="s">
        <v>77</v>
      </c>
      <c r="C125" s="216" t="s">
        <v>135</v>
      </c>
      <c r="D125" s="216"/>
      <c r="E125" s="53" t="s">
        <v>129</v>
      </c>
      <c r="F125" s="36" t="s">
        <v>130</v>
      </c>
      <c r="G125" s="37" t="s">
        <v>132</v>
      </c>
      <c r="H125" s="38"/>
      <c r="I125" s="232"/>
      <c r="J125" s="232"/>
      <c r="K125" s="232"/>
      <c r="L125" s="232"/>
      <c r="M125" s="232"/>
      <c r="N125" s="232"/>
      <c r="O125" s="38">
        <v>13377.99</v>
      </c>
      <c r="P125" s="38">
        <v>13377.99</v>
      </c>
      <c r="Q125" s="38">
        <v>13377.99</v>
      </c>
      <c r="R125" s="38"/>
      <c r="S125" s="39">
        <f t="shared" si="8"/>
        <v>0</v>
      </c>
      <c r="T125" s="38"/>
      <c r="U125" s="38"/>
      <c r="V125" s="40"/>
      <c r="W125" s="40"/>
      <c r="X125" s="41"/>
      <c r="Y125" s="32"/>
      <c r="Z125" s="33" t="str">
        <f t="shared" si="9"/>
        <v>011393000S2300247130223003</v>
      </c>
    </row>
    <row r="126" spans="1:26" ht="15" customHeight="1" x14ac:dyDescent="0.2">
      <c r="A126" s="20"/>
      <c r="B126" s="34" t="s">
        <v>102</v>
      </c>
      <c r="C126" s="216" t="s">
        <v>133</v>
      </c>
      <c r="D126" s="216"/>
      <c r="E126" s="53" t="s">
        <v>129</v>
      </c>
      <c r="F126" s="36" t="s">
        <v>130</v>
      </c>
      <c r="G126" s="37" t="s">
        <v>132</v>
      </c>
      <c r="H126" s="38"/>
      <c r="I126" s="232"/>
      <c r="J126" s="232"/>
      <c r="K126" s="232"/>
      <c r="L126" s="232"/>
      <c r="M126" s="232"/>
      <c r="N126" s="232"/>
      <c r="O126" s="38">
        <v>625</v>
      </c>
      <c r="P126" s="38">
        <v>625</v>
      </c>
      <c r="Q126" s="38">
        <v>625</v>
      </c>
      <c r="R126" s="38"/>
      <c r="S126" s="39">
        <f t="shared" si="8"/>
        <v>0</v>
      </c>
      <c r="T126" s="38"/>
      <c r="U126" s="38"/>
      <c r="V126" s="40"/>
      <c r="W126" s="40"/>
      <c r="X126" s="41"/>
      <c r="Y126" s="32"/>
      <c r="Z126" s="33" t="str">
        <f t="shared" si="9"/>
        <v>05059300022300247130223003</v>
      </c>
    </row>
    <row r="127" spans="1:26" ht="15" customHeight="1" x14ac:dyDescent="0.2">
      <c r="A127" s="20"/>
      <c r="B127" s="34" t="s">
        <v>102</v>
      </c>
      <c r="C127" s="216" t="s">
        <v>134</v>
      </c>
      <c r="D127" s="216"/>
      <c r="E127" s="53" t="s">
        <v>129</v>
      </c>
      <c r="F127" s="36" t="s">
        <v>130</v>
      </c>
      <c r="G127" s="37" t="s">
        <v>132</v>
      </c>
      <c r="H127" s="38"/>
      <c r="I127" s="232"/>
      <c r="J127" s="232"/>
      <c r="K127" s="232"/>
      <c r="L127" s="232"/>
      <c r="M127" s="232"/>
      <c r="N127" s="232"/>
      <c r="O127" s="38">
        <v>1500</v>
      </c>
      <c r="P127" s="38">
        <v>1500</v>
      </c>
      <c r="Q127" s="38">
        <v>1500</v>
      </c>
      <c r="R127" s="38"/>
      <c r="S127" s="39">
        <f t="shared" si="8"/>
        <v>0</v>
      </c>
      <c r="T127" s="38"/>
      <c r="U127" s="38"/>
      <c r="V127" s="40"/>
      <c r="W127" s="40"/>
      <c r="X127" s="41"/>
      <c r="Y127" s="32"/>
      <c r="Z127" s="33" t="str">
        <f t="shared" si="9"/>
        <v>05059300072300247130223003</v>
      </c>
    </row>
    <row r="128" spans="1:26" ht="15" customHeight="1" x14ac:dyDescent="0.2">
      <c r="A128" s="20"/>
      <c r="B128" s="34" t="s">
        <v>102</v>
      </c>
      <c r="C128" s="216" t="s">
        <v>135</v>
      </c>
      <c r="D128" s="216"/>
      <c r="E128" s="53" t="s">
        <v>129</v>
      </c>
      <c r="F128" s="36" t="s">
        <v>130</v>
      </c>
      <c r="G128" s="37" t="s">
        <v>132</v>
      </c>
      <c r="H128" s="38"/>
      <c r="I128" s="232"/>
      <c r="J128" s="232"/>
      <c r="K128" s="232"/>
      <c r="L128" s="232"/>
      <c r="M128" s="232"/>
      <c r="N128" s="232"/>
      <c r="O128" s="38">
        <v>375</v>
      </c>
      <c r="P128" s="38">
        <v>375</v>
      </c>
      <c r="Q128" s="38">
        <v>375</v>
      </c>
      <c r="R128" s="38"/>
      <c r="S128" s="39">
        <f t="shared" si="8"/>
        <v>0</v>
      </c>
      <c r="T128" s="38"/>
      <c r="U128" s="38"/>
      <c r="V128" s="40"/>
      <c r="W128" s="40"/>
      <c r="X128" s="41"/>
      <c r="Y128" s="32"/>
      <c r="Z128" s="33" t="str">
        <f t="shared" si="9"/>
        <v>050593000S2300247130223003</v>
      </c>
    </row>
    <row r="129" spans="1:26" ht="15" customHeight="1" x14ac:dyDescent="0.2">
      <c r="A129" s="20"/>
      <c r="B129" s="34" t="s">
        <v>106</v>
      </c>
      <c r="C129" s="216" t="s">
        <v>133</v>
      </c>
      <c r="D129" s="216"/>
      <c r="E129" s="53" t="s">
        <v>129</v>
      </c>
      <c r="F129" s="36" t="s">
        <v>130</v>
      </c>
      <c r="G129" s="37" t="s">
        <v>132</v>
      </c>
      <c r="H129" s="38"/>
      <c r="I129" s="232"/>
      <c r="J129" s="232"/>
      <c r="K129" s="232"/>
      <c r="L129" s="232"/>
      <c r="M129" s="232"/>
      <c r="N129" s="232"/>
      <c r="O129" s="38">
        <v>3411.24</v>
      </c>
      <c r="P129" s="38">
        <v>3411.24</v>
      </c>
      <c r="Q129" s="38">
        <v>3411.24</v>
      </c>
      <c r="R129" s="38"/>
      <c r="S129" s="39">
        <f t="shared" si="8"/>
        <v>0</v>
      </c>
      <c r="T129" s="38"/>
      <c r="U129" s="38"/>
      <c r="V129" s="40"/>
      <c r="W129" s="40"/>
      <c r="X129" s="41"/>
      <c r="Y129" s="32"/>
      <c r="Z129" s="33" t="str">
        <f t="shared" si="9"/>
        <v>07099300022300247130223003</v>
      </c>
    </row>
    <row r="130" spans="1:26" ht="15" customHeight="1" x14ac:dyDescent="0.2">
      <c r="A130" s="20"/>
      <c r="B130" s="34" t="s">
        <v>106</v>
      </c>
      <c r="C130" s="216" t="s">
        <v>136</v>
      </c>
      <c r="D130" s="216"/>
      <c r="E130" s="53" t="s">
        <v>129</v>
      </c>
      <c r="F130" s="36" t="s">
        <v>130</v>
      </c>
      <c r="G130" s="37" t="s">
        <v>132</v>
      </c>
      <c r="H130" s="38"/>
      <c r="I130" s="232"/>
      <c r="J130" s="232"/>
      <c r="K130" s="232"/>
      <c r="L130" s="232"/>
      <c r="M130" s="232"/>
      <c r="N130" s="232"/>
      <c r="O130" s="38">
        <v>5407.36</v>
      </c>
      <c r="P130" s="38">
        <v>5407.36</v>
      </c>
      <c r="Q130" s="38">
        <v>5407.36</v>
      </c>
      <c r="R130" s="38"/>
      <c r="S130" s="39">
        <f t="shared" si="8"/>
        <v>0</v>
      </c>
      <c r="T130" s="38"/>
      <c r="U130" s="38"/>
      <c r="V130" s="40"/>
      <c r="W130" s="40"/>
      <c r="X130" s="41"/>
      <c r="Y130" s="32"/>
      <c r="Z130" s="33" t="str">
        <f t="shared" si="9"/>
        <v>07099300022400247130223003</v>
      </c>
    </row>
    <row r="131" spans="1:26" ht="15" customHeight="1" x14ac:dyDescent="0.2">
      <c r="A131" s="20"/>
      <c r="B131" s="34" t="s">
        <v>106</v>
      </c>
      <c r="C131" s="216" t="s">
        <v>134</v>
      </c>
      <c r="D131" s="216"/>
      <c r="E131" s="53" t="s">
        <v>129</v>
      </c>
      <c r="F131" s="36" t="s">
        <v>130</v>
      </c>
      <c r="G131" s="37" t="s">
        <v>132</v>
      </c>
      <c r="H131" s="38"/>
      <c r="I131" s="232"/>
      <c r="J131" s="232"/>
      <c r="K131" s="232"/>
      <c r="L131" s="232"/>
      <c r="M131" s="232"/>
      <c r="N131" s="232"/>
      <c r="O131" s="38">
        <v>12888.52</v>
      </c>
      <c r="P131" s="38">
        <v>12888.52</v>
      </c>
      <c r="Q131" s="38">
        <v>12888.52</v>
      </c>
      <c r="R131" s="38"/>
      <c r="S131" s="39">
        <f t="shared" si="8"/>
        <v>0</v>
      </c>
      <c r="T131" s="38"/>
      <c r="U131" s="38"/>
      <c r="V131" s="40"/>
      <c r="W131" s="40"/>
      <c r="X131" s="41"/>
      <c r="Y131" s="32"/>
      <c r="Z131" s="33" t="str">
        <f t="shared" si="9"/>
        <v>07099300072300247130223003</v>
      </c>
    </row>
    <row r="132" spans="1:26" ht="15" customHeight="1" x14ac:dyDescent="0.2">
      <c r="A132" s="20"/>
      <c r="B132" s="34" t="s">
        <v>106</v>
      </c>
      <c r="C132" s="216" t="s">
        <v>135</v>
      </c>
      <c r="D132" s="216"/>
      <c r="E132" s="53" t="s">
        <v>129</v>
      </c>
      <c r="F132" s="36" t="s">
        <v>130</v>
      </c>
      <c r="G132" s="37" t="s">
        <v>132</v>
      </c>
      <c r="H132" s="38"/>
      <c r="I132" s="232"/>
      <c r="J132" s="232"/>
      <c r="K132" s="232"/>
      <c r="L132" s="232"/>
      <c r="M132" s="232"/>
      <c r="N132" s="232"/>
      <c r="O132" s="38">
        <v>3222.14</v>
      </c>
      <c r="P132" s="38">
        <v>3222.14</v>
      </c>
      <c r="Q132" s="38">
        <v>3222.14</v>
      </c>
      <c r="R132" s="38"/>
      <c r="S132" s="39">
        <f t="shared" si="8"/>
        <v>0</v>
      </c>
      <c r="T132" s="38"/>
      <c r="U132" s="38"/>
      <c r="V132" s="40"/>
      <c r="W132" s="40"/>
      <c r="X132" s="41"/>
      <c r="Y132" s="32"/>
      <c r="Z132" s="33" t="str">
        <f t="shared" si="9"/>
        <v>070993000S2300247130223003</v>
      </c>
    </row>
    <row r="133" spans="1:26" ht="15" customHeight="1" x14ac:dyDescent="0.2">
      <c r="A133" s="20"/>
      <c r="B133" s="34" t="s">
        <v>77</v>
      </c>
      <c r="C133" s="216" t="s">
        <v>128</v>
      </c>
      <c r="D133" s="216"/>
      <c r="E133" s="53" t="s">
        <v>129</v>
      </c>
      <c r="F133" s="36" t="s">
        <v>130</v>
      </c>
      <c r="G133" s="37" t="s">
        <v>48</v>
      </c>
      <c r="H133" s="38">
        <v>102.47</v>
      </c>
      <c r="I133" s="232"/>
      <c r="J133" s="232"/>
      <c r="K133" s="232"/>
      <c r="L133" s="232"/>
      <c r="M133" s="232"/>
      <c r="N133" s="232"/>
      <c r="O133" s="38">
        <v>2189443</v>
      </c>
      <c r="P133" s="38">
        <v>2183829.04</v>
      </c>
      <c r="Q133" s="38">
        <v>2186410.7599999998</v>
      </c>
      <c r="R133" s="38">
        <v>21000</v>
      </c>
      <c r="S133" s="39">
        <f t="shared" si="8"/>
        <v>3134.7100000004284</v>
      </c>
      <c r="T133" s="38"/>
      <c r="U133" s="38"/>
      <c r="V133" s="40"/>
      <c r="W133" s="40"/>
      <c r="X133" s="41"/>
      <c r="Y133" s="32"/>
      <c r="Z133" s="33" t="str">
        <f t="shared" si="9"/>
        <v>01132900022940247130223004</v>
      </c>
    </row>
    <row r="134" spans="1:26" ht="15" customHeight="1" x14ac:dyDescent="0.2">
      <c r="A134" s="20"/>
      <c r="B134" s="34" t="s">
        <v>77</v>
      </c>
      <c r="C134" s="216" t="s">
        <v>100</v>
      </c>
      <c r="D134" s="216"/>
      <c r="E134" s="53" t="s">
        <v>79</v>
      </c>
      <c r="F134" s="36" t="s">
        <v>130</v>
      </c>
      <c r="G134" s="37" t="s">
        <v>48</v>
      </c>
      <c r="H134" s="38"/>
      <c r="I134" s="232"/>
      <c r="J134" s="232"/>
      <c r="K134" s="232"/>
      <c r="L134" s="232"/>
      <c r="M134" s="232"/>
      <c r="N134" s="232"/>
      <c r="O134" s="38">
        <v>56374.2</v>
      </c>
      <c r="P134" s="38">
        <v>56374.2</v>
      </c>
      <c r="Q134" s="38">
        <v>56374.2</v>
      </c>
      <c r="R134" s="38"/>
      <c r="S134" s="39">
        <f t="shared" si="8"/>
        <v>0</v>
      </c>
      <c r="T134" s="38"/>
      <c r="U134" s="38"/>
      <c r="V134" s="40"/>
      <c r="W134" s="40"/>
      <c r="X134" s="41"/>
      <c r="Y134" s="32"/>
      <c r="Z134" s="33" t="str">
        <f t="shared" si="9"/>
        <v>01139200029211244130223004</v>
      </c>
    </row>
    <row r="135" spans="1:26" ht="15" customHeight="1" x14ac:dyDescent="0.2">
      <c r="A135" s="20"/>
      <c r="B135" s="34" t="s">
        <v>77</v>
      </c>
      <c r="C135" s="216" t="s">
        <v>133</v>
      </c>
      <c r="D135" s="216"/>
      <c r="E135" s="53" t="s">
        <v>129</v>
      </c>
      <c r="F135" s="36" t="s">
        <v>130</v>
      </c>
      <c r="G135" s="37" t="s">
        <v>48</v>
      </c>
      <c r="H135" s="38"/>
      <c r="I135" s="232"/>
      <c r="J135" s="232"/>
      <c r="K135" s="232"/>
      <c r="L135" s="232"/>
      <c r="M135" s="232"/>
      <c r="N135" s="232"/>
      <c r="O135" s="38">
        <v>8785.4</v>
      </c>
      <c r="P135" s="38">
        <v>8785.4</v>
      </c>
      <c r="Q135" s="38">
        <v>8785.4</v>
      </c>
      <c r="R135" s="38"/>
      <c r="S135" s="39">
        <f t="shared" si="8"/>
        <v>0</v>
      </c>
      <c r="T135" s="38"/>
      <c r="U135" s="38"/>
      <c r="V135" s="40"/>
      <c r="W135" s="40"/>
      <c r="X135" s="41"/>
      <c r="Y135" s="32"/>
      <c r="Z135" s="33" t="str">
        <f t="shared" si="9"/>
        <v>01139300022300247130223004</v>
      </c>
    </row>
    <row r="136" spans="1:26" ht="15" customHeight="1" x14ac:dyDescent="0.2">
      <c r="A136" s="20"/>
      <c r="B136" s="34" t="s">
        <v>77</v>
      </c>
      <c r="C136" s="216" t="s">
        <v>131</v>
      </c>
      <c r="D136" s="216"/>
      <c r="E136" s="53" t="s">
        <v>129</v>
      </c>
      <c r="F136" s="36" t="s">
        <v>130</v>
      </c>
      <c r="G136" s="37" t="s">
        <v>48</v>
      </c>
      <c r="H136" s="38"/>
      <c r="I136" s="232"/>
      <c r="J136" s="232"/>
      <c r="K136" s="232"/>
      <c r="L136" s="232"/>
      <c r="M136" s="232"/>
      <c r="N136" s="232"/>
      <c r="O136" s="38">
        <v>8374.49</v>
      </c>
      <c r="P136" s="38">
        <v>8374.49</v>
      </c>
      <c r="Q136" s="38">
        <v>8374.49</v>
      </c>
      <c r="R136" s="38"/>
      <c r="S136" s="39">
        <f t="shared" si="8"/>
        <v>0</v>
      </c>
      <c r="T136" s="38"/>
      <c r="U136" s="38"/>
      <c r="V136" s="40"/>
      <c r="W136" s="40"/>
      <c r="X136" s="41"/>
      <c r="Y136" s="32"/>
      <c r="Z136" s="33" t="str">
        <f t="shared" si="9"/>
        <v>01139300029990247130223004</v>
      </c>
    </row>
    <row r="137" spans="1:26" ht="15" customHeight="1" x14ac:dyDescent="0.2">
      <c r="A137" s="20"/>
      <c r="B137" s="34" t="s">
        <v>77</v>
      </c>
      <c r="C137" s="216" t="s">
        <v>134</v>
      </c>
      <c r="D137" s="216"/>
      <c r="E137" s="53" t="s">
        <v>129</v>
      </c>
      <c r="F137" s="36" t="s">
        <v>130</v>
      </c>
      <c r="G137" s="37" t="s">
        <v>48</v>
      </c>
      <c r="H137" s="38"/>
      <c r="I137" s="232"/>
      <c r="J137" s="232"/>
      <c r="K137" s="232"/>
      <c r="L137" s="232"/>
      <c r="M137" s="232"/>
      <c r="N137" s="232"/>
      <c r="O137" s="38">
        <v>3877658.6</v>
      </c>
      <c r="P137" s="38">
        <v>3877658.6</v>
      </c>
      <c r="Q137" s="38">
        <v>3829253.98</v>
      </c>
      <c r="R137" s="38">
        <v>730281.28</v>
      </c>
      <c r="S137" s="39">
        <f t="shared" si="8"/>
        <v>48404.620000000112</v>
      </c>
      <c r="T137" s="38"/>
      <c r="U137" s="38"/>
      <c r="V137" s="40"/>
      <c r="W137" s="40"/>
      <c r="X137" s="41"/>
      <c r="Y137" s="32"/>
      <c r="Z137" s="33" t="str">
        <f t="shared" si="9"/>
        <v>01139300072300247130223004</v>
      </c>
    </row>
    <row r="138" spans="1:26" ht="15" customHeight="1" x14ac:dyDescent="0.2">
      <c r="A138" s="20"/>
      <c r="B138" s="34" t="s">
        <v>77</v>
      </c>
      <c r="C138" s="216" t="s">
        <v>135</v>
      </c>
      <c r="D138" s="216"/>
      <c r="E138" s="53" t="s">
        <v>129</v>
      </c>
      <c r="F138" s="36" t="s">
        <v>130</v>
      </c>
      <c r="G138" s="37" t="s">
        <v>48</v>
      </c>
      <c r="H138" s="38"/>
      <c r="I138" s="232"/>
      <c r="J138" s="232"/>
      <c r="K138" s="232"/>
      <c r="L138" s="232"/>
      <c r="M138" s="232"/>
      <c r="N138" s="232"/>
      <c r="O138" s="38">
        <v>969414.02</v>
      </c>
      <c r="P138" s="38">
        <v>969414.02</v>
      </c>
      <c r="Q138" s="38">
        <v>957313.36</v>
      </c>
      <c r="R138" s="38">
        <v>182570.8</v>
      </c>
      <c r="S138" s="39">
        <f t="shared" si="8"/>
        <v>12100.660000000033</v>
      </c>
      <c r="T138" s="38"/>
      <c r="U138" s="38"/>
      <c r="V138" s="40"/>
      <c r="W138" s="40"/>
      <c r="X138" s="41"/>
      <c r="Y138" s="32"/>
      <c r="Z138" s="33" t="str">
        <f t="shared" si="9"/>
        <v>011393000S2300247130223004</v>
      </c>
    </row>
    <row r="139" spans="1:26" ht="15" customHeight="1" x14ac:dyDescent="0.2">
      <c r="A139" s="20"/>
      <c r="B139" s="34" t="s">
        <v>82</v>
      </c>
      <c r="C139" s="216" t="s">
        <v>121</v>
      </c>
      <c r="D139" s="216"/>
      <c r="E139" s="53" t="s">
        <v>129</v>
      </c>
      <c r="F139" s="36" t="s">
        <v>130</v>
      </c>
      <c r="G139" s="37" t="s">
        <v>48</v>
      </c>
      <c r="H139" s="38">
        <v>1338.53</v>
      </c>
      <c r="I139" s="232"/>
      <c r="J139" s="232"/>
      <c r="K139" s="232"/>
      <c r="L139" s="232"/>
      <c r="M139" s="232"/>
      <c r="N139" s="232"/>
      <c r="O139" s="38">
        <v>20026.330000000002</v>
      </c>
      <c r="P139" s="38"/>
      <c r="Q139" s="38">
        <v>20000</v>
      </c>
      <c r="R139" s="38"/>
      <c r="S139" s="39">
        <f t="shared" si="8"/>
        <v>1364.8600000000006</v>
      </c>
      <c r="T139" s="38"/>
      <c r="U139" s="38"/>
      <c r="V139" s="40"/>
      <c r="W139" s="40"/>
      <c r="X139" s="41"/>
      <c r="Y139" s="32"/>
      <c r="Z139" s="33" t="str">
        <f t="shared" si="9"/>
        <v>03092000029310247130223004</v>
      </c>
    </row>
    <row r="140" spans="1:26" ht="15" customHeight="1" x14ac:dyDescent="0.2">
      <c r="A140" s="20"/>
      <c r="B140" s="34" t="s">
        <v>82</v>
      </c>
      <c r="C140" s="216" t="s">
        <v>133</v>
      </c>
      <c r="D140" s="216"/>
      <c r="E140" s="53" t="s">
        <v>129</v>
      </c>
      <c r="F140" s="36" t="s">
        <v>130</v>
      </c>
      <c r="G140" s="37" t="s">
        <v>48</v>
      </c>
      <c r="H140" s="38"/>
      <c r="I140" s="232"/>
      <c r="J140" s="232"/>
      <c r="K140" s="232"/>
      <c r="L140" s="232"/>
      <c r="M140" s="232"/>
      <c r="N140" s="232"/>
      <c r="O140" s="38">
        <v>1023.29</v>
      </c>
      <c r="P140" s="38"/>
      <c r="Q140" s="38">
        <v>1016.58</v>
      </c>
      <c r="R140" s="38"/>
      <c r="S140" s="39">
        <f t="shared" si="8"/>
        <v>6.7099999999999227</v>
      </c>
      <c r="T140" s="38"/>
      <c r="U140" s="38"/>
      <c r="V140" s="40"/>
      <c r="W140" s="40"/>
      <c r="X140" s="41"/>
      <c r="Y140" s="32"/>
      <c r="Z140" s="33" t="str">
        <f t="shared" si="9"/>
        <v>03099300022300247130223004</v>
      </c>
    </row>
    <row r="141" spans="1:26" ht="15" customHeight="1" x14ac:dyDescent="0.2">
      <c r="A141" s="20"/>
      <c r="B141" s="34" t="s">
        <v>82</v>
      </c>
      <c r="C141" s="216" t="s">
        <v>134</v>
      </c>
      <c r="D141" s="216"/>
      <c r="E141" s="53" t="s">
        <v>129</v>
      </c>
      <c r="F141" s="36" t="s">
        <v>130</v>
      </c>
      <c r="G141" s="37" t="s">
        <v>48</v>
      </c>
      <c r="H141" s="38">
        <v>11045.32</v>
      </c>
      <c r="I141" s="232"/>
      <c r="J141" s="232"/>
      <c r="K141" s="232"/>
      <c r="L141" s="232"/>
      <c r="M141" s="232"/>
      <c r="N141" s="232"/>
      <c r="O141" s="38">
        <v>0</v>
      </c>
      <c r="P141" s="38"/>
      <c r="Q141" s="38">
        <v>11045.32</v>
      </c>
      <c r="R141" s="38"/>
      <c r="S141" s="39">
        <f t="shared" si="8"/>
        <v>0</v>
      </c>
      <c r="T141" s="38"/>
      <c r="U141" s="38"/>
      <c r="V141" s="40"/>
      <c r="W141" s="40"/>
      <c r="X141" s="41"/>
      <c r="Y141" s="32"/>
      <c r="Z141" s="33" t="str">
        <f t="shared" si="9"/>
        <v>03099300072300247130223004</v>
      </c>
    </row>
    <row r="142" spans="1:26" ht="15" customHeight="1" x14ac:dyDescent="0.2">
      <c r="A142" s="20"/>
      <c r="B142" s="34" t="s">
        <v>82</v>
      </c>
      <c r="C142" s="216" t="s">
        <v>135</v>
      </c>
      <c r="D142" s="216"/>
      <c r="E142" s="53" t="s">
        <v>129</v>
      </c>
      <c r="F142" s="36" t="s">
        <v>130</v>
      </c>
      <c r="G142" s="37" t="s">
        <v>48</v>
      </c>
      <c r="H142" s="38">
        <v>2721.35</v>
      </c>
      <c r="I142" s="232"/>
      <c r="J142" s="232"/>
      <c r="K142" s="232"/>
      <c r="L142" s="232"/>
      <c r="M142" s="232"/>
      <c r="N142" s="232"/>
      <c r="O142" s="38">
        <v>60752.36</v>
      </c>
      <c r="P142" s="38"/>
      <c r="Q142" s="38">
        <v>46702.58</v>
      </c>
      <c r="R142" s="38"/>
      <c r="S142" s="39">
        <f t="shared" si="8"/>
        <v>16771.129999999997</v>
      </c>
      <c r="T142" s="38"/>
      <c r="U142" s="38"/>
      <c r="V142" s="40"/>
      <c r="W142" s="40"/>
      <c r="X142" s="41"/>
      <c r="Y142" s="32"/>
      <c r="Z142" s="33" t="str">
        <f t="shared" si="9"/>
        <v>030993000S2300247130223004</v>
      </c>
    </row>
    <row r="143" spans="1:26" ht="15" customHeight="1" x14ac:dyDescent="0.2">
      <c r="A143" s="20"/>
      <c r="B143" s="34" t="s">
        <v>137</v>
      </c>
      <c r="C143" s="216" t="s">
        <v>138</v>
      </c>
      <c r="D143" s="216"/>
      <c r="E143" s="53" t="s">
        <v>129</v>
      </c>
      <c r="F143" s="36" t="s">
        <v>130</v>
      </c>
      <c r="G143" s="37" t="s">
        <v>48</v>
      </c>
      <c r="H143" s="38"/>
      <c r="I143" s="232"/>
      <c r="J143" s="232"/>
      <c r="K143" s="232"/>
      <c r="L143" s="232"/>
      <c r="M143" s="232"/>
      <c r="N143" s="232"/>
      <c r="O143" s="38">
        <v>225342.5</v>
      </c>
      <c r="P143" s="38">
        <v>225342.5</v>
      </c>
      <c r="Q143" s="38">
        <v>211069.96</v>
      </c>
      <c r="R143" s="38"/>
      <c r="S143" s="39">
        <f t="shared" si="8"/>
        <v>14272.540000000008</v>
      </c>
      <c r="T143" s="38"/>
      <c r="U143" s="38"/>
      <c r="V143" s="40"/>
      <c r="W143" s="40"/>
      <c r="X143" s="41"/>
      <c r="Y143" s="32"/>
      <c r="Z143" s="33" t="str">
        <f t="shared" si="9"/>
        <v>0409110009Д010247130223004</v>
      </c>
    </row>
    <row r="144" spans="1:26" ht="15" customHeight="1" x14ac:dyDescent="0.2">
      <c r="A144" s="20"/>
      <c r="B144" s="34" t="s">
        <v>102</v>
      </c>
      <c r="C144" s="216" t="s">
        <v>103</v>
      </c>
      <c r="D144" s="216"/>
      <c r="E144" s="53" t="s">
        <v>79</v>
      </c>
      <c r="F144" s="36" t="s">
        <v>130</v>
      </c>
      <c r="G144" s="37" t="s">
        <v>48</v>
      </c>
      <c r="H144" s="38"/>
      <c r="I144" s="232"/>
      <c r="J144" s="232"/>
      <c r="K144" s="232"/>
      <c r="L144" s="232"/>
      <c r="M144" s="232"/>
      <c r="N144" s="232"/>
      <c r="O144" s="38">
        <v>6652.86</v>
      </c>
      <c r="P144" s="38">
        <v>6652.86</v>
      </c>
      <c r="Q144" s="38">
        <v>6652.86</v>
      </c>
      <c r="R144" s="38"/>
      <c r="S144" s="39">
        <f t="shared" si="8"/>
        <v>0</v>
      </c>
      <c r="T144" s="38"/>
      <c r="U144" s="38"/>
      <c r="V144" s="40"/>
      <c r="W144" s="40"/>
      <c r="X144" s="41"/>
      <c r="Y144" s="32"/>
      <c r="Z144" s="33" t="str">
        <f t="shared" si="9"/>
        <v>05059200029210244130223004</v>
      </c>
    </row>
    <row r="145" spans="1:26" ht="15" customHeight="1" x14ac:dyDescent="0.2">
      <c r="A145" s="20"/>
      <c r="B145" s="34" t="s">
        <v>102</v>
      </c>
      <c r="C145" s="216" t="s">
        <v>133</v>
      </c>
      <c r="D145" s="216"/>
      <c r="E145" s="53" t="s">
        <v>129</v>
      </c>
      <c r="F145" s="36" t="s">
        <v>130</v>
      </c>
      <c r="G145" s="37" t="s">
        <v>48</v>
      </c>
      <c r="H145" s="38"/>
      <c r="I145" s="232"/>
      <c r="J145" s="232"/>
      <c r="K145" s="232"/>
      <c r="L145" s="232"/>
      <c r="M145" s="232"/>
      <c r="N145" s="232"/>
      <c r="O145" s="38">
        <v>1194.08</v>
      </c>
      <c r="P145" s="38">
        <v>1194.08</v>
      </c>
      <c r="Q145" s="38">
        <v>1194.08</v>
      </c>
      <c r="R145" s="38"/>
      <c r="S145" s="39">
        <f t="shared" si="8"/>
        <v>0</v>
      </c>
      <c r="T145" s="38"/>
      <c r="U145" s="38"/>
      <c r="V145" s="40"/>
      <c r="W145" s="40"/>
      <c r="X145" s="41"/>
      <c r="Y145" s="32"/>
      <c r="Z145" s="33" t="str">
        <f t="shared" si="9"/>
        <v>05059300022300247130223004</v>
      </c>
    </row>
    <row r="146" spans="1:26" ht="15" customHeight="1" x14ac:dyDescent="0.2">
      <c r="A146" s="20"/>
      <c r="B146" s="34" t="s">
        <v>102</v>
      </c>
      <c r="C146" s="216" t="s">
        <v>134</v>
      </c>
      <c r="D146" s="216"/>
      <c r="E146" s="53" t="s">
        <v>129</v>
      </c>
      <c r="F146" s="36" t="s">
        <v>130</v>
      </c>
      <c r="G146" s="37" t="s">
        <v>48</v>
      </c>
      <c r="H146" s="38"/>
      <c r="I146" s="232"/>
      <c r="J146" s="232"/>
      <c r="K146" s="232"/>
      <c r="L146" s="232"/>
      <c r="M146" s="232"/>
      <c r="N146" s="232"/>
      <c r="O146" s="38">
        <v>197045.44</v>
      </c>
      <c r="P146" s="38">
        <v>197045.44</v>
      </c>
      <c r="Q146" s="38">
        <v>194857.16</v>
      </c>
      <c r="R146" s="38">
        <v>2500</v>
      </c>
      <c r="S146" s="39">
        <f t="shared" si="8"/>
        <v>2188.2799999999988</v>
      </c>
      <c r="T146" s="38"/>
      <c r="U146" s="38"/>
      <c r="V146" s="40"/>
      <c r="W146" s="40"/>
      <c r="X146" s="41"/>
      <c r="Y146" s="32"/>
      <c r="Z146" s="33" t="str">
        <f t="shared" si="9"/>
        <v>05059300072300247130223004</v>
      </c>
    </row>
    <row r="147" spans="1:26" ht="15" customHeight="1" x14ac:dyDescent="0.2">
      <c r="A147" s="20"/>
      <c r="B147" s="34" t="s">
        <v>102</v>
      </c>
      <c r="C147" s="216" t="s">
        <v>135</v>
      </c>
      <c r="D147" s="216"/>
      <c r="E147" s="53" t="s">
        <v>129</v>
      </c>
      <c r="F147" s="36" t="s">
        <v>130</v>
      </c>
      <c r="G147" s="37" t="s">
        <v>48</v>
      </c>
      <c r="H147" s="38"/>
      <c r="I147" s="232"/>
      <c r="J147" s="232"/>
      <c r="K147" s="232"/>
      <c r="L147" s="232"/>
      <c r="M147" s="232"/>
      <c r="N147" s="232"/>
      <c r="O147" s="38">
        <v>49261.97</v>
      </c>
      <c r="P147" s="38">
        <v>49261.97</v>
      </c>
      <c r="Q147" s="38">
        <v>48714.89</v>
      </c>
      <c r="R147" s="38">
        <v>625</v>
      </c>
      <c r="S147" s="39">
        <f t="shared" si="8"/>
        <v>547.08000000000175</v>
      </c>
      <c r="T147" s="38"/>
      <c r="U147" s="38"/>
      <c r="V147" s="40"/>
      <c r="W147" s="40"/>
      <c r="X147" s="41"/>
      <c r="Y147" s="32"/>
      <c r="Z147" s="33" t="str">
        <f t="shared" si="9"/>
        <v>050593000S2300247130223004</v>
      </c>
    </row>
    <row r="148" spans="1:26" ht="15" customHeight="1" x14ac:dyDescent="0.2">
      <c r="A148" s="20"/>
      <c r="B148" s="34" t="s">
        <v>106</v>
      </c>
      <c r="C148" s="216" t="s">
        <v>109</v>
      </c>
      <c r="D148" s="216"/>
      <c r="E148" s="53" t="s">
        <v>79</v>
      </c>
      <c r="F148" s="36" t="s">
        <v>130</v>
      </c>
      <c r="G148" s="37" t="s">
        <v>48</v>
      </c>
      <c r="H148" s="38"/>
      <c r="I148" s="232"/>
      <c r="J148" s="232"/>
      <c r="K148" s="232"/>
      <c r="L148" s="232"/>
      <c r="M148" s="232"/>
      <c r="N148" s="232"/>
      <c r="O148" s="38">
        <v>32447.279999999999</v>
      </c>
      <c r="P148" s="38">
        <v>32447.279999999999</v>
      </c>
      <c r="Q148" s="38">
        <v>32447.279999999999</v>
      </c>
      <c r="R148" s="38"/>
      <c r="S148" s="39">
        <f t="shared" si="8"/>
        <v>0</v>
      </c>
      <c r="T148" s="38"/>
      <c r="U148" s="38"/>
      <c r="V148" s="40"/>
      <c r="W148" s="40"/>
      <c r="X148" s="41"/>
      <c r="Y148" s="32"/>
      <c r="Z148" s="33" t="str">
        <f t="shared" si="9"/>
        <v>07090240001370244130223004</v>
      </c>
    </row>
    <row r="149" spans="1:26" ht="15" customHeight="1" x14ac:dyDescent="0.2">
      <c r="A149" s="20"/>
      <c r="B149" s="34" t="s">
        <v>106</v>
      </c>
      <c r="C149" s="216" t="s">
        <v>133</v>
      </c>
      <c r="D149" s="216"/>
      <c r="E149" s="53" t="s">
        <v>129</v>
      </c>
      <c r="F149" s="36" t="s">
        <v>130</v>
      </c>
      <c r="G149" s="37" t="s">
        <v>48</v>
      </c>
      <c r="H149" s="38"/>
      <c r="I149" s="232"/>
      <c r="J149" s="232"/>
      <c r="K149" s="232"/>
      <c r="L149" s="232"/>
      <c r="M149" s="232"/>
      <c r="N149" s="232"/>
      <c r="O149" s="38">
        <v>2389.34</v>
      </c>
      <c r="P149" s="38">
        <v>2389.34</v>
      </c>
      <c r="Q149" s="38">
        <v>2389.34</v>
      </c>
      <c r="R149" s="38"/>
      <c r="S149" s="39">
        <f t="shared" si="8"/>
        <v>0</v>
      </c>
      <c r="T149" s="38"/>
      <c r="U149" s="38"/>
      <c r="V149" s="40"/>
      <c r="W149" s="40"/>
      <c r="X149" s="41"/>
      <c r="Y149" s="32"/>
      <c r="Z149" s="33" t="str">
        <f t="shared" si="9"/>
        <v>07099300022300247130223004</v>
      </c>
    </row>
    <row r="150" spans="1:26" ht="15" customHeight="1" x14ac:dyDescent="0.2">
      <c r="A150" s="20"/>
      <c r="B150" s="34" t="s">
        <v>106</v>
      </c>
      <c r="C150" s="216" t="s">
        <v>136</v>
      </c>
      <c r="D150" s="216"/>
      <c r="E150" s="53" t="s">
        <v>129</v>
      </c>
      <c r="F150" s="36" t="s">
        <v>130</v>
      </c>
      <c r="G150" s="37" t="s">
        <v>48</v>
      </c>
      <c r="H150" s="38"/>
      <c r="I150" s="232"/>
      <c r="J150" s="232"/>
      <c r="K150" s="232"/>
      <c r="L150" s="232"/>
      <c r="M150" s="232"/>
      <c r="N150" s="232"/>
      <c r="O150" s="38">
        <v>1592.83</v>
      </c>
      <c r="P150" s="38">
        <v>1592.83</v>
      </c>
      <c r="Q150" s="38">
        <v>1592.83</v>
      </c>
      <c r="R150" s="38"/>
      <c r="S150" s="39">
        <f t="shared" si="8"/>
        <v>0</v>
      </c>
      <c r="T150" s="38"/>
      <c r="U150" s="38"/>
      <c r="V150" s="40"/>
      <c r="W150" s="40"/>
      <c r="X150" s="41"/>
      <c r="Y150" s="32"/>
      <c r="Z150" s="33" t="str">
        <f t="shared" si="9"/>
        <v>07099300022400247130223004</v>
      </c>
    </row>
    <row r="151" spans="1:26" ht="15" customHeight="1" x14ac:dyDescent="0.2">
      <c r="A151" s="20"/>
      <c r="B151" s="34" t="s">
        <v>106</v>
      </c>
      <c r="C151" s="216" t="s">
        <v>139</v>
      </c>
      <c r="D151" s="216"/>
      <c r="E151" s="53" t="s">
        <v>129</v>
      </c>
      <c r="F151" s="36" t="s">
        <v>130</v>
      </c>
      <c r="G151" s="37" t="s">
        <v>48</v>
      </c>
      <c r="H151" s="38"/>
      <c r="I151" s="232"/>
      <c r="J151" s="232"/>
      <c r="K151" s="232"/>
      <c r="L151" s="232"/>
      <c r="M151" s="232"/>
      <c r="N151" s="232"/>
      <c r="O151" s="38">
        <v>24690.89</v>
      </c>
      <c r="P151" s="38">
        <v>24690.89</v>
      </c>
      <c r="Q151" s="38">
        <v>24690.89</v>
      </c>
      <c r="R151" s="38"/>
      <c r="S151" s="39">
        <f t="shared" si="8"/>
        <v>0</v>
      </c>
      <c r="T151" s="38"/>
      <c r="U151" s="38"/>
      <c r="V151" s="40"/>
      <c r="W151" s="40"/>
      <c r="X151" s="41"/>
      <c r="Y151" s="32"/>
      <c r="Z151" s="33" t="str">
        <f t="shared" si="9"/>
        <v>07099300022500247130223004</v>
      </c>
    </row>
    <row r="152" spans="1:26" ht="15" customHeight="1" x14ac:dyDescent="0.2">
      <c r="A152" s="20"/>
      <c r="B152" s="34" t="s">
        <v>106</v>
      </c>
      <c r="C152" s="216" t="s">
        <v>134</v>
      </c>
      <c r="D152" s="216"/>
      <c r="E152" s="53" t="s">
        <v>129</v>
      </c>
      <c r="F152" s="36" t="s">
        <v>130</v>
      </c>
      <c r="G152" s="37" t="s">
        <v>48</v>
      </c>
      <c r="H152" s="38">
        <v>6942.23</v>
      </c>
      <c r="I152" s="232"/>
      <c r="J152" s="232"/>
      <c r="K152" s="232"/>
      <c r="L152" s="232"/>
      <c r="M152" s="232"/>
      <c r="N152" s="232"/>
      <c r="O152" s="38">
        <v>968162.44</v>
      </c>
      <c r="P152" s="38">
        <v>968162.44</v>
      </c>
      <c r="Q152" s="38">
        <v>975104.67</v>
      </c>
      <c r="R152" s="38">
        <v>345055.81</v>
      </c>
      <c r="S152" s="39">
        <f t="shared" si="8"/>
        <v>0</v>
      </c>
      <c r="T152" s="38"/>
      <c r="U152" s="38"/>
      <c r="V152" s="40"/>
      <c r="W152" s="40"/>
      <c r="X152" s="41"/>
      <c r="Y152" s="32"/>
      <c r="Z152" s="33" t="str">
        <f t="shared" si="9"/>
        <v>07099300072300247130223004</v>
      </c>
    </row>
    <row r="153" spans="1:26" ht="15" customHeight="1" x14ac:dyDescent="0.2">
      <c r="A153" s="20"/>
      <c r="B153" s="34" t="s">
        <v>106</v>
      </c>
      <c r="C153" s="216" t="s">
        <v>135</v>
      </c>
      <c r="D153" s="216"/>
      <c r="E153" s="53" t="s">
        <v>129</v>
      </c>
      <c r="F153" s="36" t="s">
        <v>130</v>
      </c>
      <c r="G153" s="37" t="s">
        <v>48</v>
      </c>
      <c r="H153" s="38">
        <v>1735.56</v>
      </c>
      <c r="I153" s="232"/>
      <c r="J153" s="232"/>
      <c r="K153" s="232"/>
      <c r="L153" s="232"/>
      <c r="M153" s="232"/>
      <c r="N153" s="232"/>
      <c r="O153" s="38">
        <v>242040.58</v>
      </c>
      <c r="P153" s="38">
        <v>242040.58</v>
      </c>
      <c r="Q153" s="38">
        <v>243776.14</v>
      </c>
      <c r="R153" s="38">
        <v>86263.95</v>
      </c>
      <c r="S153" s="39">
        <f t="shared" si="8"/>
        <v>0</v>
      </c>
      <c r="T153" s="38"/>
      <c r="U153" s="38"/>
      <c r="V153" s="40"/>
      <c r="W153" s="40"/>
      <c r="X153" s="41"/>
      <c r="Y153" s="32"/>
      <c r="Z153" s="33" t="str">
        <f t="shared" si="9"/>
        <v>070993000S2300247130223004</v>
      </c>
    </row>
    <row r="154" spans="1:26" ht="15" customHeight="1" x14ac:dyDescent="0.2">
      <c r="A154" s="20"/>
      <c r="B154" s="143" t="s">
        <v>41</v>
      </c>
      <c r="C154" s="144"/>
      <c r="D154" s="145"/>
      <c r="E154" s="146"/>
      <c r="F154" s="163" t="s">
        <v>140</v>
      </c>
      <c r="G154" s="164"/>
      <c r="H154" s="42">
        <v>23885.46</v>
      </c>
      <c r="I154" s="233"/>
      <c r="J154" s="233"/>
      <c r="K154" s="233"/>
      <c r="L154" s="233"/>
      <c r="M154" s="233"/>
      <c r="N154" s="233"/>
      <c r="O154" s="42">
        <v>9522882.8000000007</v>
      </c>
      <c r="P154" s="42">
        <v>9435466.8599999994</v>
      </c>
      <c r="Q154" s="42">
        <v>9004528.9700000007</v>
      </c>
      <c r="R154" s="42">
        <v>1368296.84</v>
      </c>
      <c r="S154" s="42">
        <v>542239.29</v>
      </c>
      <c r="T154" s="42"/>
      <c r="U154" s="42"/>
      <c r="V154" s="42"/>
      <c r="W154" s="42"/>
      <c r="X154" s="43"/>
      <c r="Y154" s="32"/>
      <c r="Z154" s="6"/>
    </row>
    <row r="155" spans="1:26" ht="15" customHeight="1" x14ac:dyDescent="0.2">
      <c r="A155" s="20"/>
      <c r="B155" s="34" t="s">
        <v>90</v>
      </c>
      <c r="C155" s="216" t="s">
        <v>93</v>
      </c>
      <c r="D155" s="216"/>
      <c r="E155" s="53" t="s">
        <v>79</v>
      </c>
      <c r="F155" s="36" t="s">
        <v>141</v>
      </c>
      <c r="G155" s="37" t="s">
        <v>48</v>
      </c>
      <c r="H155" s="38"/>
      <c r="I155" s="232"/>
      <c r="J155" s="232"/>
      <c r="K155" s="232"/>
      <c r="L155" s="232"/>
      <c r="M155" s="232"/>
      <c r="N155" s="232"/>
      <c r="O155" s="38">
        <v>2600</v>
      </c>
      <c r="P155" s="38">
        <v>2600</v>
      </c>
      <c r="Q155" s="38">
        <v>2600</v>
      </c>
      <c r="R155" s="38"/>
      <c r="S155" s="39">
        <f>H155+O155-Q155</f>
        <v>0</v>
      </c>
      <c r="T155" s="38"/>
      <c r="U155" s="38"/>
      <c r="V155" s="40"/>
      <c r="W155" s="40"/>
      <c r="X155" s="41"/>
      <c r="Y155" s="32"/>
      <c r="Z155" s="33" t="str">
        <f>IF(B155="","0000",B155)&amp;IF(C155="","0000000000",C155)&amp;IF(E155="","000",E155)&amp;IF(F155="","000000",F155)&amp;IF(G155="","000",G155)</f>
        <v>01049530001000244130224004</v>
      </c>
    </row>
    <row r="156" spans="1:26" ht="15" customHeight="1" x14ac:dyDescent="0.2">
      <c r="A156" s="20"/>
      <c r="B156" s="143" t="s">
        <v>41</v>
      </c>
      <c r="C156" s="144"/>
      <c r="D156" s="145"/>
      <c r="E156" s="146"/>
      <c r="F156" s="163" t="s">
        <v>142</v>
      </c>
      <c r="G156" s="164"/>
      <c r="H156" s="42"/>
      <c r="I156" s="233"/>
      <c r="J156" s="233"/>
      <c r="K156" s="233"/>
      <c r="L156" s="233"/>
      <c r="M156" s="233"/>
      <c r="N156" s="233"/>
      <c r="O156" s="42">
        <v>2600</v>
      </c>
      <c r="P156" s="42">
        <v>2600</v>
      </c>
      <c r="Q156" s="42">
        <v>2600</v>
      </c>
      <c r="R156" s="42"/>
      <c r="S156" s="42">
        <v>0</v>
      </c>
      <c r="T156" s="42"/>
      <c r="U156" s="42"/>
      <c r="V156" s="42"/>
      <c r="W156" s="42"/>
      <c r="X156" s="43"/>
      <c r="Y156" s="32"/>
      <c r="Z156" s="6"/>
    </row>
    <row r="157" spans="1:26" ht="15" customHeight="1" x14ac:dyDescent="0.2">
      <c r="A157" s="20"/>
      <c r="B157" s="34" t="s">
        <v>90</v>
      </c>
      <c r="C157" s="216" t="s">
        <v>93</v>
      </c>
      <c r="D157" s="216"/>
      <c r="E157" s="53" t="s">
        <v>79</v>
      </c>
      <c r="F157" s="36" t="s">
        <v>143</v>
      </c>
      <c r="G157" s="37" t="s">
        <v>65</v>
      </c>
      <c r="H157" s="38"/>
      <c r="I157" s="232"/>
      <c r="J157" s="232"/>
      <c r="K157" s="232"/>
      <c r="L157" s="232"/>
      <c r="M157" s="232"/>
      <c r="N157" s="232"/>
      <c r="O157" s="38">
        <v>6461.24</v>
      </c>
      <c r="P157" s="38">
        <v>6461.24</v>
      </c>
      <c r="Q157" s="38"/>
      <c r="R157" s="38"/>
      <c r="S157" s="39">
        <f t="shared" ref="S157:S188" si="10">H157+O157-Q157</f>
        <v>6461.24</v>
      </c>
      <c r="T157" s="38"/>
      <c r="U157" s="38"/>
      <c r="V157" s="40"/>
      <c r="W157" s="40"/>
      <c r="X157" s="41"/>
      <c r="Y157" s="32"/>
      <c r="Z157" s="33" t="str">
        <f t="shared" ref="Z157:Z188" si="11">IF(B157="","0000",B157)&amp;IF(C157="","0000000000",C157)&amp;IF(E157="","000",E157)&amp;IF(F157="","000000",F157)&amp;IF(G157="","000",G157)</f>
        <v>01049530001000244130225001</v>
      </c>
    </row>
    <row r="158" spans="1:26" ht="15" customHeight="1" x14ac:dyDescent="0.2">
      <c r="A158" s="20"/>
      <c r="B158" s="34" t="s">
        <v>77</v>
      </c>
      <c r="C158" s="216" t="s">
        <v>131</v>
      </c>
      <c r="D158" s="216"/>
      <c r="E158" s="53" t="s">
        <v>79</v>
      </c>
      <c r="F158" s="36" t="s">
        <v>143</v>
      </c>
      <c r="G158" s="37" t="s">
        <v>65</v>
      </c>
      <c r="H158" s="38"/>
      <c r="I158" s="232"/>
      <c r="J158" s="232"/>
      <c r="K158" s="232"/>
      <c r="L158" s="232"/>
      <c r="M158" s="232"/>
      <c r="N158" s="232"/>
      <c r="O158" s="38">
        <v>68000</v>
      </c>
      <c r="P158" s="38">
        <v>68000</v>
      </c>
      <c r="Q158" s="38"/>
      <c r="R158" s="38"/>
      <c r="S158" s="39">
        <f t="shared" si="10"/>
        <v>68000</v>
      </c>
      <c r="T158" s="38"/>
      <c r="U158" s="38"/>
      <c r="V158" s="40"/>
      <c r="W158" s="40"/>
      <c r="X158" s="41"/>
      <c r="Y158" s="32"/>
      <c r="Z158" s="33" t="str">
        <f t="shared" si="11"/>
        <v>01139300029990244130225001</v>
      </c>
    </row>
    <row r="159" spans="1:26" ht="15" customHeight="1" x14ac:dyDescent="0.2">
      <c r="A159" s="20"/>
      <c r="B159" s="34" t="s">
        <v>137</v>
      </c>
      <c r="C159" s="216" t="s">
        <v>144</v>
      </c>
      <c r="D159" s="216"/>
      <c r="E159" s="53" t="s">
        <v>79</v>
      </c>
      <c r="F159" s="36" t="s">
        <v>143</v>
      </c>
      <c r="G159" s="37" t="s">
        <v>65</v>
      </c>
      <c r="H159" s="38"/>
      <c r="I159" s="232"/>
      <c r="J159" s="232"/>
      <c r="K159" s="232"/>
      <c r="L159" s="232"/>
      <c r="M159" s="232"/>
      <c r="N159" s="232"/>
      <c r="O159" s="38">
        <v>597140.47999999998</v>
      </c>
      <c r="P159" s="38">
        <v>597140.47999999998</v>
      </c>
      <c r="Q159" s="38"/>
      <c r="R159" s="38"/>
      <c r="S159" s="39">
        <f t="shared" si="10"/>
        <v>597140.47999999998</v>
      </c>
      <c r="T159" s="38"/>
      <c r="U159" s="38"/>
      <c r="V159" s="40"/>
      <c r="W159" s="40"/>
      <c r="X159" s="41"/>
      <c r="Y159" s="32"/>
      <c r="Z159" s="33" t="str">
        <f t="shared" si="11"/>
        <v>04091100029010244130225001</v>
      </c>
    </row>
    <row r="160" spans="1:26" ht="15" customHeight="1" x14ac:dyDescent="0.2">
      <c r="A160" s="20"/>
      <c r="B160" s="34" t="s">
        <v>145</v>
      </c>
      <c r="C160" s="216" t="s">
        <v>146</v>
      </c>
      <c r="D160" s="216"/>
      <c r="E160" s="53" t="s">
        <v>79</v>
      </c>
      <c r="F160" s="36" t="s">
        <v>143</v>
      </c>
      <c r="G160" s="37" t="s">
        <v>65</v>
      </c>
      <c r="H160" s="38"/>
      <c r="I160" s="232"/>
      <c r="J160" s="232"/>
      <c r="K160" s="232"/>
      <c r="L160" s="232"/>
      <c r="M160" s="232"/>
      <c r="N160" s="232"/>
      <c r="O160" s="38">
        <v>162000</v>
      </c>
      <c r="P160" s="38">
        <v>162000</v>
      </c>
      <c r="Q160" s="38">
        <v>162000</v>
      </c>
      <c r="R160" s="38"/>
      <c r="S160" s="39">
        <f t="shared" si="10"/>
        <v>0</v>
      </c>
      <c r="T160" s="38"/>
      <c r="U160" s="38"/>
      <c r="V160" s="40"/>
      <c r="W160" s="40"/>
      <c r="X160" s="41"/>
      <c r="Y160" s="32"/>
      <c r="Z160" s="33" t="str">
        <f t="shared" si="11"/>
        <v>05039300027061244130225001</v>
      </c>
    </row>
    <row r="161" spans="1:26" ht="15" customHeight="1" x14ac:dyDescent="0.2">
      <c r="A161" s="20"/>
      <c r="B161" s="34" t="s">
        <v>77</v>
      </c>
      <c r="C161" s="216" t="s">
        <v>100</v>
      </c>
      <c r="D161" s="216"/>
      <c r="E161" s="53" t="s">
        <v>79</v>
      </c>
      <c r="F161" s="36" t="s">
        <v>143</v>
      </c>
      <c r="G161" s="37" t="s">
        <v>132</v>
      </c>
      <c r="H161" s="38"/>
      <c r="I161" s="232"/>
      <c r="J161" s="232"/>
      <c r="K161" s="232"/>
      <c r="L161" s="232"/>
      <c r="M161" s="232"/>
      <c r="N161" s="232"/>
      <c r="O161" s="38">
        <v>4701.84</v>
      </c>
      <c r="P161" s="38">
        <v>4701.84</v>
      </c>
      <c r="Q161" s="38">
        <v>4701.84</v>
      </c>
      <c r="R161" s="38"/>
      <c r="S161" s="39">
        <f t="shared" si="10"/>
        <v>0</v>
      </c>
      <c r="T161" s="38"/>
      <c r="U161" s="38"/>
      <c r="V161" s="40"/>
      <c r="W161" s="40"/>
      <c r="X161" s="41"/>
      <c r="Y161" s="32"/>
      <c r="Z161" s="33" t="str">
        <f t="shared" si="11"/>
        <v>01139200029211244130225003</v>
      </c>
    </row>
    <row r="162" spans="1:26" ht="15" customHeight="1" x14ac:dyDescent="0.2">
      <c r="A162" s="20"/>
      <c r="B162" s="34" t="s">
        <v>77</v>
      </c>
      <c r="C162" s="216" t="s">
        <v>120</v>
      </c>
      <c r="D162" s="216"/>
      <c r="E162" s="53" t="s">
        <v>79</v>
      </c>
      <c r="F162" s="36" t="s">
        <v>143</v>
      </c>
      <c r="G162" s="37" t="s">
        <v>48</v>
      </c>
      <c r="H162" s="38"/>
      <c r="I162" s="232"/>
      <c r="J162" s="232"/>
      <c r="K162" s="232"/>
      <c r="L162" s="232"/>
      <c r="M162" s="232"/>
      <c r="N162" s="232"/>
      <c r="O162" s="38">
        <v>3300</v>
      </c>
      <c r="P162" s="38">
        <v>3300</v>
      </c>
      <c r="Q162" s="38">
        <v>3300</v>
      </c>
      <c r="R162" s="38"/>
      <c r="S162" s="39">
        <f t="shared" si="10"/>
        <v>0</v>
      </c>
      <c r="T162" s="38"/>
      <c r="U162" s="38"/>
      <c r="V162" s="40"/>
      <c r="W162" s="40"/>
      <c r="X162" s="41"/>
      <c r="Y162" s="32"/>
      <c r="Z162" s="33" t="str">
        <f t="shared" si="11"/>
        <v>01132500022510244130225004</v>
      </c>
    </row>
    <row r="163" spans="1:26" ht="15" customHeight="1" x14ac:dyDescent="0.2">
      <c r="A163" s="20"/>
      <c r="B163" s="34" t="s">
        <v>77</v>
      </c>
      <c r="C163" s="216" t="s">
        <v>147</v>
      </c>
      <c r="D163" s="216"/>
      <c r="E163" s="53" t="s">
        <v>79</v>
      </c>
      <c r="F163" s="36" t="s">
        <v>143</v>
      </c>
      <c r="G163" s="37" t="s">
        <v>48</v>
      </c>
      <c r="H163" s="38"/>
      <c r="I163" s="232"/>
      <c r="J163" s="232"/>
      <c r="K163" s="232"/>
      <c r="L163" s="232"/>
      <c r="M163" s="232"/>
      <c r="N163" s="232"/>
      <c r="O163" s="38">
        <v>56322.25</v>
      </c>
      <c r="P163" s="38">
        <v>56322.25</v>
      </c>
      <c r="Q163" s="38">
        <v>56322.25</v>
      </c>
      <c r="R163" s="38"/>
      <c r="S163" s="39">
        <f t="shared" si="10"/>
        <v>0</v>
      </c>
      <c r="T163" s="38"/>
      <c r="U163" s="38"/>
      <c r="V163" s="40"/>
      <c r="W163" s="40"/>
      <c r="X163" s="41"/>
      <c r="Y163" s="32"/>
      <c r="Z163" s="33" t="str">
        <f t="shared" si="11"/>
        <v>01132900022920244130225004</v>
      </c>
    </row>
    <row r="164" spans="1:26" ht="15" customHeight="1" x14ac:dyDescent="0.2">
      <c r="A164" s="20"/>
      <c r="B164" s="34" t="s">
        <v>77</v>
      </c>
      <c r="C164" s="216" t="s">
        <v>100</v>
      </c>
      <c r="D164" s="216"/>
      <c r="E164" s="53" t="s">
        <v>79</v>
      </c>
      <c r="F164" s="36" t="s">
        <v>143</v>
      </c>
      <c r="G164" s="37" t="s">
        <v>48</v>
      </c>
      <c r="H164" s="38"/>
      <c r="I164" s="232"/>
      <c r="J164" s="232"/>
      <c r="K164" s="232"/>
      <c r="L164" s="232"/>
      <c r="M164" s="232"/>
      <c r="N164" s="232"/>
      <c r="O164" s="38">
        <v>1405229.21</v>
      </c>
      <c r="P164" s="38">
        <v>1405229.21</v>
      </c>
      <c r="Q164" s="38">
        <v>1405229.21</v>
      </c>
      <c r="R164" s="38"/>
      <c r="S164" s="39">
        <f t="shared" si="10"/>
        <v>0</v>
      </c>
      <c r="T164" s="38"/>
      <c r="U164" s="38"/>
      <c r="V164" s="40"/>
      <c r="W164" s="40"/>
      <c r="X164" s="41"/>
      <c r="Y164" s="32"/>
      <c r="Z164" s="33" t="str">
        <f t="shared" si="11"/>
        <v>01139200029211244130225004</v>
      </c>
    </row>
    <row r="165" spans="1:26" ht="15" customHeight="1" x14ac:dyDescent="0.2">
      <c r="A165" s="20"/>
      <c r="B165" s="34" t="s">
        <v>77</v>
      </c>
      <c r="C165" s="216" t="s">
        <v>78</v>
      </c>
      <c r="D165" s="216"/>
      <c r="E165" s="53" t="s">
        <v>79</v>
      </c>
      <c r="F165" s="36" t="s">
        <v>143</v>
      </c>
      <c r="G165" s="37" t="s">
        <v>48</v>
      </c>
      <c r="H165" s="38"/>
      <c r="I165" s="232"/>
      <c r="J165" s="232"/>
      <c r="K165" s="232"/>
      <c r="L165" s="232"/>
      <c r="M165" s="232"/>
      <c r="N165" s="232"/>
      <c r="O165" s="38">
        <v>14000</v>
      </c>
      <c r="P165" s="38">
        <v>14000</v>
      </c>
      <c r="Q165" s="38">
        <v>14000</v>
      </c>
      <c r="R165" s="38"/>
      <c r="S165" s="39">
        <f t="shared" si="10"/>
        <v>0</v>
      </c>
      <c r="T165" s="38"/>
      <c r="U165" s="38"/>
      <c r="V165" s="40"/>
      <c r="W165" s="40"/>
      <c r="X165" s="41"/>
      <c r="Y165" s="32"/>
      <c r="Z165" s="33" t="str">
        <f t="shared" si="11"/>
        <v>01139300059300244130225004</v>
      </c>
    </row>
    <row r="166" spans="1:26" ht="15" customHeight="1" x14ac:dyDescent="0.2">
      <c r="A166" s="20"/>
      <c r="B166" s="34" t="s">
        <v>82</v>
      </c>
      <c r="C166" s="216" t="s">
        <v>121</v>
      </c>
      <c r="D166" s="216"/>
      <c r="E166" s="53" t="s">
        <v>79</v>
      </c>
      <c r="F166" s="36" t="s">
        <v>143</v>
      </c>
      <c r="G166" s="37" t="s">
        <v>48</v>
      </c>
      <c r="H166" s="38"/>
      <c r="I166" s="232"/>
      <c r="J166" s="232"/>
      <c r="K166" s="232"/>
      <c r="L166" s="232"/>
      <c r="M166" s="232"/>
      <c r="N166" s="232"/>
      <c r="O166" s="38">
        <v>210087.5</v>
      </c>
      <c r="P166" s="38"/>
      <c r="Q166" s="38">
        <v>192675</v>
      </c>
      <c r="R166" s="38"/>
      <c r="S166" s="39">
        <f t="shared" si="10"/>
        <v>17412.5</v>
      </c>
      <c r="T166" s="38"/>
      <c r="U166" s="38"/>
      <c r="V166" s="40"/>
      <c r="W166" s="40"/>
      <c r="X166" s="41"/>
      <c r="Y166" s="32"/>
      <c r="Z166" s="33" t="str">
        <f t="shared" si="11"/>
        <v>03092000029310244130225004</v>
      </c>
    </row>
    <row r="167" spans="1:26" ht="15" customHeight="1" x14ac:dyDescent="0.2">
      <c r="A167" s="20"/>
      <c r="B167" s="34" t="s">
        <v>82</v>
      </c>
      <c r="C167" s="216" t="s">
        <v>122</v>
      </c>
      <c r="D167" s="216"/>
      <c r="E167" s="53" t="s">
        <v>79</v>
      </c>
      <c r="F167" s="36" t="s">
        <v>143</v>
      </c>
      <c r="G167" s="37" t="s">
        <v>48</v>
      </c>
      <c r="H167" s="38"/>
      <c r="I167" s="232"/>
      <c r="J167" s="232"/>
      <c r="K167" s="232"/>
      <c r="L167" s="232"/>
      <c r="M167" s="232"/>
      <c r="N167" s="232"/>
      <c r="O167" s="38">
        <v>671103.99</v>
      </c>
      <c r="P167" s="38"/>
      <c r="Q167" s="38">
        <v>671103.99</v>
      </c>
      <c r="R167" s="38"/>
      <c r="S167" s="39">
        <f t="shared" si="10"/>
        <v>0</v>
      </c>
      <c r="T167" s="38"/>
      <c r="U167" s="38"/>
      <c r="V167" s="40"/>
      <c r="W167" s="40"/>
      <c r="X167" s="41"/>
      <c r="Y167" s="32"/>
      <c r="Z167" s="33" t="str">
        <f t="shared" si="11"/>
        <v>03093100021330244130225004</v>
      </c>
    </row>
    <row r="168" spans="1:26" ht="15" customHeight="1" x14ac:dyDescent="0.2">
      <c r="A168" s="20"/>
      <c r="B168" s="34" t="s">
        <v>82</v>
      </c>
      <c r="C168" s="216" t="s">
        <v>83</v>
      </c>
      <c r="D168" s="216"/>
      <c r="E168" s="53" t="s">
        <v>79</v>
      </c>
      <c r="F168" s="36" t="s">
        <v>143</v>
      </c>
      <c r="G168" s="37" t="s">
        <v>48</v>
      </c>
      <c r="H168" s="38"/>
      <c r="I168" s="232"/>
      <c r="J168" s="232"/>
      <c r="K168" s="232"/>
      <c r="L168" s="232"/>
      <c r="M168" s="232"/>
      <c r="N168" s="232"/>
      <c r="O168" s="38">
        <v>5278.67</v>
      </c>
      <c r="P168" s="38"/>
      <c r="Q168" s="38">
        <v>5278.67</v>
      </c>
      <c r="R168" s="38"/>
      <c r="S168" s="39">
        <f t="shared" si="10"/>
        <v>0</v>
      </c>
      <c r="T168" s="38"/>
      <c r="U168" s="38"/>
      <c r="V168" s="40"/>
      <c r="W168" s="40"/>
      <c r="X168" s="41"/>
      <c r="Y168" s="32"/>
      <c r="Z168" s="33" t="str">
        <f t="shared" si="11"/>
        <v>03099200001690244130225004</v>
      </c>
    </row>
    <row r="169" spans="1:26" ht="15" customHeight="1" x14ac:dyDescent="0.2">
      <c r="A169" s="20"/>
      <c r="B169" s="34" t="s">
        <v>137</v>
      </c>
      <c r="C169" s="216" t="s">
        <v>138</v>
      </c>
      <c r="D169" s="216"/>
      <c r="E169" s="53" t="s">
        <v>79</v>
      </c>
      <c r="F169" s="36" t="s">
        <v>143</v>
      </c>
      <c r="G169" s="37" t="s">
        <v>48</v>
      </c>
      <c r="H169" s="38"/>
      <c r="I169" s="232"/>
      <c r="J169" s="232"/>
      <c r="K169" s="232"/>
      <c r="L169" s="232"/>
      <c r="M169" s="232"/>
      <c r="N169" s="232"/>
      <c r="O169" s="38">
        <v>1927429.15</v>
      </c>
      <c r="P169" s="38">
        <v>1927429.15</v>
      </c>
      <c r="Q169" s="38">
        <v>1927429.15</v>
      </c>
      <c r="R169" s="38"/>
      <c r="S169" s="39">
        <f t="shared" si="10"/>
        <v>0</v>
      </c>
      <c r="T169" s="38"/>
      <c r="U169" s="38"/>
      <c r="V169" s="40"/>
      <c r="W169" s="40"/>
      <c r="X169" s="41"/>
      <c r="Y169" s="32"/>
      <c r="Z169" s="33" t="str">
        <f t="shared" si="11"/>
        <v>0409110009Д010244130225004</v>
      </c>
    </row>
    <row r="170" spans="1:26" ht="15" customHeight="1" x14ac:dyDescent="0.2">
      <c r="A170" s="20"/>
      <c r="B170" s="34" t="s">
        <v>137</v>
      </c>
      <c r="C170" s="216" t="s">
        <v>148</v>
      </c>
      <c r="D170" s="216"/>
      <c r="E170" s="53" t="s">
        <v>79</v>
      </c>
      <c r="F170" s="36" t="s">
        <v>143</v>
      </c>
      <c r="G170" s="37" t="s">
        <v>48</v>
      </c>
      <c r="H170" s="38"/>
      <c r="I170" s="232"/>
      <c r="J170" s="232"/>
      <c r="K170" s="232"/>
      <c r="L170" s="232"/>
      <c r="M170" s="232"/>
      <c r="N170" s="232"/>
      <c r="O170" s="38">
        <v>14950527.43</v>
      </c>
      <c r="P170" s="38">
        <v>14950527.43</v>
      </c>
      <c r="Q170" s="38">
        <v>14950527.43</v>
      </c>
      <c r="R170" s="38"/>
      <c r="S170" s="39">
        <f t="shared" si="10"/>
        <v>0</v>
      </c>
      <c r="T170" s="38"/>
      <c r="U170" s="38"/>
      <c r="V170" s="40"/>
      <c r="W170" s="40"/>
      <c r="X170" s="41"/>
      <c r="Y170" s="32"/>
      <c r="Z170" s="33" t="str">
        <f t="shared" si="11"/>
        <v>0409110009Д840244130225004</v>
      </c>
    </row>
    <row r="171" spans="1:26" ht="15" customHeight="1" x14ac:dyDescent="0.2">
      <c r="A171" s="20"/>
      <c r="B171" s="34" t="s">
        <v>137</v>
      </c>
      <c r="C171" s="216" t="s">
        <v>149</v>
      </c>
      <c r="D171" s="216"/>
      <c r="E171" s="53" t="s">
        <v>79</v>
      </c>
      <c r="F171" s="36" t="s">
        <v>143</v>
      </c>
      <c r="G171" s="37" t="s">
        <v>48</v>
      </c>
      <c r="H171" s="38"/>
      <c r="I171" s="232"/>
      <c r="J171" s="232"/>
      <c r="K171" s="232"/>
      <c r="L171" s="232"/>
      <c r="M171" s="232"/>
      <c r="N171" s="232"/>
      <c r="O171" s="38">
        <v>96585646.909999996</v>
      </c>
      <c r="P171" s="38">
        <v>96585646.909999996</v>
      </c>
      <c r="Q171" s="38">
        <v>96585646.909999996</v>
      </c>
      <c r="R171" s="38"/>
      <c r="S171" s="39">
        <f t="shared" si="10"/>
        <v>0</v>
      </c>
      <c r="T171" s="38"/>
      <c r="U171" s="38"/>
      <c r="V171" s="40"/>
      <c r="W171" s="40"/>
      <c r="X171" s="41"/>
      <c r="Y171" s="32"/>
      <c r="Z171" s="33" t="str">
        <f t="shared" si="11"/>
        <v>0409110009Д860244130225004</v>
      </c>
    </row>
    <row r="172" spans="1:26" ht="15" customHeight="1" x14ac:dyDescent="0.2">
      <c r="A172" s="20"/>
      <c r="B172" s="34" t="s">
        <v>137</v>
      </c>
      <c r="C172" s="216" t="s">
        <v>150</v>
      </c>
      <c r="D172" s="216"/>
      <c r="E172" s="53" t="s">
        <v>79</v>
      </c>
      <c r="F172" s="36" t="s">
        <v>143</v>
      </c>
      <c r="G172" s="37" t="s">
        <v>48</v>
      </c>
      <c r="H172" s="38"/>
      <c r="I172" s="232"/>
      <c r="J172" s="232"/>
      <c r="K172" s="232"/>
      <c r="L172" s="232"/>
      <c r="M172" s="232"/>
      <c r="N172" s="232"/>
      <c r="O172" s="38">
        <v>786870.83</v>
      </c>
      <c r="P172" s="38">
        <v>786870.83</v>
      </c>
      <c r="Q172" s="38">
        <v>786870.83</v>
      </c>
      <c r="R172" s="38"/>
      <c r="S172" s="39">
        <f t="shared" si="10"/>
        <v>0</v>
      </c>
      <c r="T172" s="38"/>
      <c r="U172" s="38"/>
      <c r="V172" s="40"/>
      <c r="W172" s="40"/>
      <c r="X172" s="41"/>
      <c r="Y172" s="32"/>
      <c r="Z172" s="33" t="str">
        <f t="shared" si="11"/>
        <v>040911000SД840244130225004</v>
      </c>
    </row>
    <row r="173" spans="1:26" ht="15" customHeight="1" x14ac:dyDescent="0.2">
      <c r="A173" s="20"/>
      <c r="B173" s="34" t="s">
        <v>137</v>
      </c>
      <c r="C173" s="216" t="s">
        <v>151</v>
      </c>
      <c r="D173" s="216"/>
      <c r="E173" s="53" t="s">
        <v>79</v>
      </c>
      <c r="F173" s="36" t="s">
        <v>143</v>
      </c>
      <c r="G173" s="37" t="s">
        <v>48</v>
      </c>
      <c r="H173" s="38"/>
      <c r="I173" s="232"/>
      <c r="J173" s="232"/>
      <c r="K173" s="232"/>
      <c r="L173" s="232"/>
      <c r="M173" s="232"/>
      <c r="N173" s="232"/>
      <c r="O173" s="38">
        <v>975816.15</v>
      </c>
      <c r="P173" s="38">
        <v>975816.15</v>
      </c>
      <c r="Q173" s="38">
        <v>975816.15</v>
      </c>
      <c r="R173" s="38"/>
      <c r="S173" s="39">
        <f t="shared" si="10"/>
        <v>0</v>
      </c>
      <c r="T173" s="38"/>
      <c r="U173" s="38"/>
      <c r="V173" s="40"/>
      <c r="W173" s="40"/>
      <c r="X173" s="41"/>
      <c r="Y173" s="32"/>
      <c r="Z173" s="33" t="str">
        <f t="shared" si="11"/>
        <v>040911000SД860244130225004</v>
      </c>
    </row>
    <row r="174" spans="1:26" ht="15" customHeight="1" x14ac:dyDescent="0.2">
      <c r="A174" s="20"/>
      <c r="B174" s="34" t="s">
        <v>152</v>
      </c>
      <c r="C174" s="216" t="s">
        <v>153</v>
      </c>
      <c r="D174" s="216"/>
      <c r="E174" s="53" t="s">
        <v>154</v>
      </c>
      <c r="F174" s="36" t="s">
        <v>143</v>
      </c>
      <c r="G174" s="37" t="s">
        <v>48</v>
      </c>
      <c r="H174" s="38"/>
      <c r="I174" s="232"/>
      <c r="J174" s="232"/>
      <c r="K174" s="232"/>
      <c r="L174" s="232"/>
      <c r="M174" s="232"/>
      <c r="N174" s="232"/>
      <c r="O174" s="38">
        <v>550000</v>
      </c>
      <c r="P174" s="38">
        <v>550000</v>
      </c>
      <c r="Q174" s="38">
        <v>550000</v>
      </c>
      <c r="R174" s="38"/>
      <c r="S174" s="39">
        <f t="shared" si="10"/>
        <v>0</v>
      </c>
      <c r="T174" s="38"/>
      <c r="U174" s="38"/>
      <c r="V174" s="40"/>
      <c r="W174" s="40"/>
      <c r="X174" s="41"/>
      <c r="Y174" s="32"/>
      <c r="Z174" s="33" t="str">
        <f t="shared" si="11"/>
        <v>05011900021910243130225004</v>
      </c>
    </row>
    <row r="175" spans="1:26" ht="15" customHeight="1" x14ac:dyDescent="0.2">
      <c r="A175" s="20"/>
      <c r="B175" s="34" t="s">
        <v>152</v>
      </c>
      <c r="C175" s="216" t="s">
        <v>155</v>
      </c>
      <c r="D175" s="216"/>
      <c r="E175" s="53" t="s">
        <v>79</v>
      </c>
      <c r="F175" s="36" t="s">
        <v>143</v>
      </c>
      <c r="G175" s="37" t="s">
        <v>48</v>
      </c>
      <c r="H175" s="38"/>
      <c r="I175" s="232"/>
      <c r="J175" s="232"/>
      <c r="K175" s="232"/>
      <c r="L175" s="232"/>
      <c r="M175" s="232"/>
      <c r="N175" s="232"/>
      <c r="O175" s="38">
        <v>3088939.58</v>
      </c>
      <c r="P175" s="38">
        <v>2837979.98</v>
      </c>
      <c r="Q175" s="38">
        <v>3088939.58</v>
      </c>
      <c r="R175" s="38"/>
      <c r="S175" s="39">
        <f t="shared" si="10"/>
        <v>0</v>
      </c>
      <c r="T175" s="38"/>
      <c r="U175" s="38"/>
      <c r="V175" s="40"/>
      <c r="W175" s="40"/>
      <c r="X175" s="41"/>
      <c r="Y175" s="32"/>
      <c r="Z175" s="33" t="str">
        <f t="shared" si="11"/>
        <v>05019300023880244130225004</v>
      </c>
    </row>
    <row r="176" spans="1:26" ht="15" customHeight="1" x14ac:dyDescent="0.2">
      <c r="A176" s="20"/>
      <c r="B176" s="34" t="s">
        <v>152</v>
      </c>
      <c r="C176" s="216" t="s">
        <v>156</v>
      </c>
      <c r="D176" s="216"/>
      <c r="E176" s="53" t="s">
        <v>79</v>
      </c>
      <c r="F176" s="36" t="s">
        <v>143</v>
      </c>
      <c r="G176" s="37" t="s">
        <v>48</v>
      </c>
      <c r="H176" s="38"/>
      <c r="I176" s="232"/>
      <c r="J176" s="232"/>
      <c r="K176" s="232"/>
      <c r="L176" s="232"/>
      <c r="M176" s="232"/>
      <c r="N176" s="232"/>
      <c r="O176" s="38">
        <v>504617.34</v>
      </c>
      <c r="P176" s="38">
        <v>504617.34</v>
      </c>
      <c r="Q176" s="38">
        <v>504617.34</v>
      </c>
      <c r="R176" s="38"/>
      <c r="S176" s="39">
        <f t="shared" si="10"/>
        <v>0</v>
      </c>
      <c r="T176" s="38"/>
      <c r="U176" s="38"/>
      <c r="V176" s="40"/>
      <c r="W176" s="40"/>
      <c r="X176" s="41"/>
      <c r="Y176" s="32"/>
      <c r="Z176" s="33" t="str">
        <f t="shared" si="11"/>
        <v>05019300029330244130225004</v>
      </c>
    </row>
    <row r="177" spans="1:26" ht="15" customHeight="1" x14ac:dyDescent="0.2">
      <c r="A177" s="20"/>
      <c r="B177" s="34" t="s">
        <v>157</v>
      </c>
      <c r="C177" s="216" t="s">
        <v>158</v>
      </c>
      <c r="D177" s="216"/>
      <c r="E177" s="53" t="s">
        <v>79</v>
      </c>
      <c r="F177" s="36" t="s">
        <v>143</v>
      </c>
      <c r="G177" s="37" t="s">
        <v>48</v>
      </c>
      <c r="H177" s="38"/>
      <c r="I177" s="232"/>
      <c r="J177" s="232"/>
      <c r="K177" s="232"/>
      <c r="L177" s="232"/>
      <c r="M177" s="232"/>
      <c r="N177" s="232"/>
      <c r="O177" s="38">
        <v>1811102.26</v>
      </c>
      <c r="P177" s="38">
        <v>1811102.26</v>
      </c>
      <c r="Q177" s="38">
        <v>1811102.26</v>
      </c>
      <c r="R177" s="38"/>
      <c r="S177" s="39">
        <f t="shared" si="10"/>
        <v>0</v>
      </c>
      <c r="T177" s="38"/>
      <c r="U177" s="38"/>
      <c r="V177" s="40"/>
      <c r="W177" s="40"/>
      <c r="X177" s="41"/>
      <c r="Y177" s="32"/>
      <c r="Z177" s="33" t="str">
        <f t="shared" si="11"/>
        <v>05029300029110244130225004</v>
      </c>
    </row>
    <row r="178" spans="1:26" ht="15" customHeight="1" x14ac:dyDescent="0.2">
      <c r="A178" s="20"/>
      <c r="B178" s="34" t="s">
        <v>157</v>
      </c>
      <c r="C178" s="216" t="s">
        <v>159</v>
      </c>
      <c r="D178" s="216"/>
      <c r="E178" s="53" t="s">
        <v>79</v>
      </c>
      <c r="F178" s="36" t="s">
        <v>143</v>
      </c>
      <c r="G178" s="37" t="s">
        <v>48</v>
      </c>
      <c r="H178" s="38"/>
      <c r="I178" s="232"/>
      <c r="J178" s="232"/>
      <c r="K178" s="232"/>
      <c r="L178" s="232"/>
      <c r="M178" s="232"/>
      <c r="N178" s="232"/>
      <c r="O178" s="38">
        <v>466223.28</v>
      </c>
      <c r="P178" s="38">
        <v>466223.28</v>
      </c>
      <c r="Q178" s="38">
        <v>466223.28</v>
      </c>
      <c r="R178" s="38"/>
      <c r="S178" s="39">
        <f t="shared" si="10"/>
        <v>0</v>
      </c>
      <c r="T178" s="38"/>
      <c r="U178" s="38"/>
      <c r="V178" s="40"/>
      <c r="W178" s="40"/>
      <c r="X178" s="41"/>
      <c r="Y178" s="32"/>
      <c r="Z178" s="33" t="str">
        <f t="shared" si="11"/>
        <v>05029300029120244130225004</v>
      </c>
    </row>
    <row r="179" spans="1:26" ht="15" customHeight="1" x14ac:dyDescent="0.2">
      <c r="A179" s="20"/>
      <c r="B179" s="34" t="s">
        <v>145</v>
      </c>
      <c r="C179" s="216" t="s">
        <v>160</v>
      </c>
      <c r="D179" s="216"/>
      <c r="E179" s="53" t="s">
        <v>79</v>
      </c>
      <c r="F179" s="36" t="s">
        <v>143</v>
      </c>
      <c r="G179" s="37" t="s">
        <v>48</v>
      </c>
      <c r="H179" s="38"/>
      <c r="I179" s="232"/>
      <c r="J179" s="232"/>
      <c r="K179" s="232"/>
      <c r="L179" s="232"/>
      <c r="M179" s="232"/>
      <c r="N179" s="232"/>
      <c r="O179" s="38">
        <v>2485252.84</v>
      </c>
      <c r="P179" s="38">
        <v>2485252.84</v>
      </c>
      <c r="Q179" s="38">
        <v>2485252.84</v>
      </c>
      <c r="R179" s="38"/>
      <c r="S179" s="39">
        <f t="shared" si="10"/>
        <v>0</v>
      </c>
      <c r="T179" s="38"/>
      <c r="U179" s="38"/>
      <c r="V179" s="40"/>
      <c r="W179" s="40"/>
      <c r="X179" s="41"/>
      <c r="Y179" s="32"/>
      <c r="Z179" s="33" t="str">
        <f t="shared" si="11"/>
        <v>05039300027030244130225004</v>
      </c>
    </row>
    <row r="180" spans="1:26" ht="15" customHeight="1" x14ac:dyDescent="0.2">
      <c r="A180" s="20"/>
      <c r="B180" s="34" t="s">
        <v>102</v>
      </c>
      <c r="C180" s="216" t="s">
        <v>103</v>
      </c>
      <c r="D180" s="216"/>
      <c r="E180" s="53" t="s">
        <v>79</v>
      </c>
      <c r="F180" s="36" t="s">
        <v>143</v>
      </c>
      <c r="G180" s="37" t="s">
        <v>48</v>
      </c>
      <c r="H180" s="38"/>
      <c r="I180" s="232"/>
      <c r="J180" s="232"/>
      <c r="K180" s="232"/>
      <c r="L180" s="232"/>
      <c r="M180" s="232"/>
      <c r="N180" s="232"/>
      <c r="O180" s="38">
        <v>85817</v>
      </c>
      <c r="P180" s="38">
        <v>85817</v>
      </c>
      <c r="Q180" s="38">
        <v>85817</v>
      </c>
      <c r="R180" s="38"/>
      <c r="S180" s="39">
        <f t="shared" si="10"/>
        <v>0</v>
      </c>
      <c r="T180" s="38"/>
      <c r="U180" s="38"/>
      <c r="V180" s="40"/>
      <c r="W180" s="40"/>
      <c r="X180" s="41"/>
      <c r="Y180" s="32"/>
      <c r="Z180" s="33" t="str">
        <f t="shared" si="11"/>
        <v>05059200029210244130225004</v>
      </c>
    </row>
    <row r="181" spans="1:26" ht="15" customHeight="1" x14ac:dyDescent="0.2">
      <c r="A181" s="20"/>
      <c r="B181" s="34" t="s">
        <v>106</v>
      </c>
      <c r="C181" s="216" t="s">
        <v>107</v>
      </c>
      <c r="D181" s="216"/>
      <c r="E181" s="53" t="s">
        <v>79</v>
      </c>
      <c r="F181" s="36" t="s">
        <v>143</v>
      </c>
      <c r="G181" s="37" t="s">
        <v>48</v>
      </c>
      <c r="H181" s="38"/>
      <c r="I181" s="232"/>
      <c r="J181" s="232"/>
      <c r="K181" s="232"/>
      <c r="L181" s="232"/>
      <c r="M181" s="232"/>
      <c r="N181" s="232"/>
      <c r="O181" s="38">
        <v>550723.17000000004</v>
      </c>
      <c r="P181" s="38">
        <v>550723.17000000004</v>
      </c>
      <c r="Q181" s="38">
        <v>550723.17000000004</v>
      </c>
      <c r="R181" s="38"/>
      <c r="S181" s="39">
        <f t="shared" si="10"/>
        <v>0</v>
      </c>
      <c r="T181" s="38"/>
      <c r="U181" s="38"/>
      <c r="V181" s="40"/>
      <c r="W181" s="40"/>
      <c r="X181" s="41"/>
      <c r="Y181" s="32"/>
      <c r="Z181" s="33" t="str">
        <f t="shared" si="11"/>
        <v>07090210072380244130225004</v>
      </c>
    </row>
    <row r="182" spans="1:26" ht="15" customHeight="1" x14ac:dyDescent="0.2">
      <c r="A182" s="20"/>
      <c r="B182" s="34" t="s">
        <v>106</v>
      </c>
      <c r="C182" s="216" t="s">
        <v>108</v>
      </c>
      <c r="D182" s="216"/>
      <c r="E182" s="53" t="s">
        <v>79</v>
      </c>
      <c r="F182" s="36" t="s">
        <v>143</v>
      </c>
      <c r="G182" s="37" t="s">
        <v>48</v>
      </c>
      <c r="H182" s="38"/>
      <c r="I182" s="232"/>
      <c r="J182" s="232"/>
      <c r="K182" s="232"/>
      <c r="L182" s="232"/>
      <c r="M182" s="232"/>
      <c r="N182" s="232"/>
      <c r="O182" s="38">
        <v>32443.5</v>
      </c>
      <c r="P182" s="38">
        <v>32443.5</v>
      </c>
      <c r="Q182" s="38">
        <v>32443.5</v>
      </c>
      <c r="R182" s="38"/>
      <c r="S182" s="39">
        <f t="shared" si="10"/>
        <v>0</v>
      </c>
      <c r="T182" s="38"/>
      <c r="U182" s="38"/>
      <c r="V182" s="40"/>
      <c r="W182" s="40"/>
      <c r="X182" s="41"/>
      <c r="Y182" s="32"/>
      <c r="Z182" s="33" t="str">
        <f t="shared" si="11"/>
        <v>070902100S2380244130225004</v>
      </c>
    </row>
    <row r="183" spans="1:26" ht="15" customHeight="1" x14ac:dyDescent="0.2">
      <c r="A183" s="20"/>
      <c r="B183" s="34" t="s">
        <v>106</v>
      </c>
      <c r="C183" s="216" t="s">
        <v>109</v>
      </c>
      <c r="D183" s="216"/>
      <c r="E183" s="53" t="s">
        <v>79</v>
      </c>
      <c r="F183" s="36" t="s">
        <v>143</v>
      </c>
      <c r="G183" s="37" t="s">
        <v>48</v>
      </c>
      <c r="H183" s="38"/>
      <c r="I183" s="232"/>
      <c r="J183" s="232"/>
      <c r="K183" s="232"/>
      <c r="L183" s="232"/>
      <c r="M183" s="232"/>
      <c r="N183" s="232"/>
      <c r="O183" s="38">
        <v>22449.599999999999</v>
      </c>
      <c r="P183" s="38">
        <v>22449.599999999999</v>
      </c>
      <c r="Q183" s="38">
        <v>22449.599999999999</v>
      </c>
      <c r="R183" s="38"/>
      <c r="S183" s="39">
        <f t="shared" si="10"/>
        <v>0</v>
      </c>
      <c r="T183" s="38"/>
      <c r="U183" s="38"/>
      <c r="V183" s="40"/>
      <c r="W183" s="40"/>
      <c r="X183" s="41"/>
      <c r="Y183" s="32"/>
      <c r="Z183" s="33" t="str">
        <f t="shared" si="11"/>
        <v>07090240001370244130225004</v>
      </c>
    </row>
    <row r="184" spans="1:26" ht="15" customHeight="1" x14ac:dyDescent="0.2">
      <c r="A184" s="20"/>
      <c r="B184" s="34" t="s">
        <v>112</v>
      </c>
      <c r="C184" s="216" t="s">
        <v>113</v>
      </c>
      <c r="D184" s="216"/>
      <c r="E184" s="53" t="s">
        <v>79</v>
      </c>
      <c r="F184" s="36" t="s">
        <v>143</v>
      </c>
      <c r="G184" s="37" t="s">
        <v>48</v>
      </c>
      <c r="H184" s="38"/>
      <c r="I184" s="232"/>
      <c r="J184" s="232"/>
      <c r="K184" s="232"/>
      <c r="L184" s="232"/>
      <c r="M184" s="232"/>
      <c r="N184" s="232"/>
      <c r="O184" s="38">
        <v>5830</v>
      </c>
      <c r="P184" s="38">
        <v>5830</v>
      </c>
      <c r="Q184" s="38">
        <v>5830</v>
      </c>
      <c r="R184" s="38"/>
      <c r="S184" s="39">
        <f t="shared" si="10"/>
        <v>0</v>
      </c>
      <c r="T184" s="38"/>
      <c r="U184" s="38"/>
      <c r="V184" s="40"/>
      <c r="W184" s="40"/>
      <c r="X184" s="41"/>
      <c r="Y184" s="32"/>
      <c r="Z184" s="33" t="str">
        <f t="shared" si="11"/>
        <v>08040360001440244130225004</v>
      </c>
    </row>
    <row r="185" spans="1:26" ht="15" customHeight="1" x14ac:dyDescent="0.2">
      <c r="A185" s="20"/>
      <c r="B185" s="34" t="s">
        <v>112</v>
      </c>
      <c r="C185" s="216" t="s">
        <v>93</v>
      </c>
      <c r="D185" s="216"/>
      <c r="E185" s="53" t="s">
        <v>79</v>
      </c>
      <c r="F185" s="36" t="s">
        <v>143</v>
      </c>
      <c r="G185" s="37" t="s">
        <v>48</v>
      </c>
      <c r="H185" s="38"/>
      <c r="I185" s="232"/>
      <c r="J185" s="232"/>
      <c r="K185" s="232"/>
      <c r="L185" s="232"/>
      <c r="M185" s="232"/>
      <c r="N185" s="232"/>
      <c r="O185" s="38">
        <v>1650</v>
      </c>
      <c r="P185" s="38">
        <v>1650</v>
      </c>
      <c r="Q185" s="38">
        <v>1650</v>
      </c>
      <c r="R185" s="38"/>
      <c r="S185" s="39">
        <f t="shared" si="10"/>
        <v>0</v>
      </c>
      <c r="T185" s="38"/>
      <c r="U185" s="38"/>
      <c r="V185" s="40"/>
      <c r="W185" s="40"/>
      <c r="X185" s="41"/>
      <c r="Y185" s="32"/>
      <c r="Z185" s="33" t="str">
        <f t="shared" si="11"/>
        <v>08049530001000244130225004</v>
      </c>
    </row>
    <row r="186" spans="1:26" ht="15" customHeight="1" x14ac:dyDescent="0.2">
      <c r="A186" s="20"/>
      <c r="B186" s="34" t="s">
        <v>90</v>
      </c>
      <c r="C186" s="216" t="s">
        <v>94</v>
      </c>
      <c r="D186" s="216"/>
      <c r="E186" s="53" t="s">
        <v>79</v>
      </c>
      <c r="F186" s="36" t="s">
        <v>143</v>
      </c>
      <c r="G186" s="37" t="s">
        <v>49</v>
      </c>
      <c r="H186" s="38"/>
      <c r="I186" s="232"/>
      <c r="J186" s="232"/>
      <c r="K186" s="232"/>
      <c r="L186" s="232"/>
      <c r="M186" s="232"/>
      <c r="N186" s="232"/>
      <c r="O186" s="38">
        <v>22797.84</v>
      </c>
      <c r="P186" s="38">
        <v>22797.84</v>
      </c>
      <c r="Q186" s="38">
        <v>22797.84</v>
      </c>
      <c r="R186" s="38"/>
      <c r="S186" s="39">
        <f t="shared" si="10"/>
        <v>0</v>
      </c>
      <c r="T186" s="38"/>
      <c r="U186" s="38"/>
      <c r="V186" s="40"/>
      <c r="W186" s="40"/>
      <c r="X186" s="41"/>
      <c r="Y186" s="32"/>
      <c r="Z186" s="33" t="str">
        <f t="shared" si="11"/>
        <v>01049530070280244130225006</v>
      </c>
    </row>
    <row r="187" spans="1:26" ht="15" customHeight="1" x14ac:dyDescent="0.2">
      <c r="A187" s="20"/>
      <c r="B187" s="34" t="s">
        <v>95</v>
      </c>
      <c r="C187" s="216" t="s">
        <v>96</v>
      </c>
      <c r="D187" s="216"/>
      <c r="E187" s="53" t="s">
        <v>79</v>
      </c>
      <c r="F187" s="36" t="s">
        <v>143</v>
      </c>
      <c r="G187" s="37" t="s">
        <v>49</v>
      </c>
      <c r="H187" s="38"/>
      <c r="I187" s="232"/>
      <c r="J187" s="232"/>
      <c r="K187" s="232"/>
      <c r="L187" s="232"/>
      <c r="M187" s="232"/>
      <c r="N187" s="232"/>
      <c r="O187" s="38">
        <v>46050</v>
      </c>
      <c r="P187" s="38">
        <v>46050</v>
      </c>
      <c r="Q187" s="38">
        <v>46050</v>
      </c>
      <c r="R187" s="38"/>
      <c r="S187" s="39">
        <f t="shared" si="10"/>
        <v>0</v>
      </c>
      <c r="T187" s="38"/>
      <c r="U187" s="38"/>
      <c r="V187" s="40"/>
      <c r="W187" s="40"/>
      <c r="X187" s="41"/>
      <c r="Y187" s="32"/>
      <c r="Z187" s="33" t="str">
        <f t="shared" si="11"/>
        <v>01061810001000244130225006</v>
      </c>
    </row>
    <row r="188" spans="1:26" ht="15" customHeight="1" x14ac:dyDescent="0.2">
      <c r="A188" s="20"/>
      <c r="B188" s="34" t="s">
        <v>95</v>
      </c>
      <c r="C188" s="216" t="s">
        <v>97</v>
      </c>
      <c r="D188" s="216"/>
      <c r="E188" s="53" t="s">
        <v>79</v>
      </c>
      <c r="F188" s="36" t="s">
        <v>143</v>
      </c>
      <c r="G188" s="37" t="s">
        <v>49</v>
      </c>
      <c r="H188" s="38"/>
      <c r="I188" s="232"/>
      <c r="J188" s="232"/>
      <c r="K188" s="232"/>
      <c r="L188" s="232"/>
      <c r="M188" s="232"/>
      <c r="N188" s="232"/>
      <c r="O188" s="38">
        <v>3000</v>
      </c>
      <c r="P188" s="38">
        <v>3000</v>
      </c>
      <c r="Q188" s="38">
        <v>3000</v>
      </c>
      <c r="R188" s="38"/>
      <c r="S188" s="39">
        <f t="shared" si="10"/>
        <v>0</v>
      </c>
      <c r="T188" s="38"/>
      <c r="U188" s="38"/>
      <c r="V188" s="40"/>
      <c r="W188" s="40"/>
      <c r="X188" s="41"/>
      <c r="Y188" s="32"/>
      <c r="Z188" s="33" t="str">
        <f t="shared" si="11"/>
        <v>01061810070280244130225006</v>
      </c>
    </row>
    <row r="189" spans="1:26" ht="15" customHeight="1" x14ac:dyDescent="0.2">
      <c r="A189" s="20"/>
      <c r="B189" s="34" t="s">
        <v>77</v>
      </c>
      <c r="C189" s="216" t="s">
        <v>120</v>
      </c>
      <c r="D189" s="216"/>
      <c r="E189" s="53" t="s">
        <v>79</v>
      </c>
      <c r="F189" s="36" t="s">
        <v>143</v>
      </c>
      <c r="G189" s="37" t="s">
        <v>49</v>
      </c>
      <c r="H189" s="38"/>
      <c r="I189" s="232"/>
      <c r="J189" s="232"/>
      <c r="K189" s="232"/>
      <c r="L189" s="232"/>
      <c r="M189" s="232"/>
      <c r="N189" s="232"/>
      <c r="O189" s="38">
        <v>276508.05</v>
      </c>
      <c r="P189" s="38">
        <v>276508.05</v>
      </c>
      <c r="Q189" s="38">
        <v>276508.05</v>
      </c>
      <c r="R189" s="38">
        <v>15000</v>
      </c>
      <c r="S189" s="39">
        <f t="shared" ref="S189:S208" si="12">H189+O189-Q189</f>
        <v>0</v>
      </c>
      <c r="T189" s="38"/>
      <c r="U189" s="38"/>
      <c r="V189" s="40"/>
      <c r="W189" s="40"/>
      <c r="X189" s="41"/>
      <c r="Y189" s="32"/>
      <c r="Z189" s="33" t="str">
        <f t="shared" ref="Z189:Z208" si="13">IF(B189="","0000",B189)&amp;IF(C189="","0000000000",C189)&amp;IF(E189="","000",E189)&amp;IF(F189="","000000",F189)&amp;IF(G189="","000",G189)</f>
        <v>01132500022510244130225006</v>
      </c>
    </row>
    <row r="190" spans="1:26" ht="15" customHeight="1" x14ac:dyDescent="0.2">
      <c r="A190" s="20"/>
      <c r="B190" s="34" t="s">
        <v>77</v>
      </c>
      <c r="C190" s="216" t="s">
        <v>100</v>
      </c>
      <c r="D190" s="216"/>
      <c r="E190" s="53" t="s">
        <v>79</v>
      </c>
      <c r="F190" s="36" t="s">
        <v>143</v>
      </c>
      <c r="G190" s="37" t="s">
        <v>49</v>
      </c>
      <c r="H190" s="38"/>
      <c r="I190" s="232"/>
      <c r="J190" s="232"/>
      <c r="K190" s="232"/>
      <c r="L190" s="232"/>
      <c r="M190" s="232"/>
      <c r="N190" s="232"/>
      <c r="O190" s="38">
        <v>33063</v>
      </c>
      <c r="P190" s="38">
        <v>33063</v>
      </c>
      <c r="Q190" s="38">
        <v>33063</v>
      </c>
      <c r="R190" s="38"/>
      <c r="S190" s="39">
        <f t="shared" si="12"/>
        <v>0</v>
      </c>
      <c r="T190" s="38"/>
      <c r="U190" s="38"/>
      <c r="V190" s="40"/>
      <c r="W190" s="40"/>
      <c r="X190" s="41"/>
      <c r="Y190" s="32"/>
      <c r="Z190" s="33" t="str">
        <f t="shared" si="13"/>
        <v>01139200029211244130225006</v>
      </c>
    </row>
    <row r="191" spans="1:26" ht="15" customHeight="1" x14ac:dyDescent="0.2">
      <c r="A191" s="20"/>
      <c r="B191" s="34" t="s">
        <v>77</v>
      </c>
      <c r="C191" s="216" t="s">
        <v>78</v>
      </c>
      <c r="D191" s="216"/>
      <c r="E191" s="53" t="s">
        <v>79</v>
      </c>
      <c r="F191" s="36" t="s">
        <v>143</v>
      </c>
      <c r="G191" s="37" t="s">
        <v>49</v>
      </c>
      <c r="H191" s="38"/>
      <c r="I191" s="232"/>
      <c r="J191" s="232"/>
      <c r="K191" s="232"/>
      <c r="L191" s="232"/>
      <c r="M191" s="232"/>
      <c r="N191" s="232"/>
      <c r="O191" s="38">
        <v>12000</v>
      </c>
      <c r="P191" s="38">
        <v>12000</v>
      </c>
      <c r="Q191" s="38">
        <v>12000</v>
      </c>
      <c r="R191" s="38"/>
      <c r="S191" s="39">
        <f t="shared" si="12"/>
        <v>0</v>
      </c>
      <c r="T191" s="38"/>
      <c r="U191" s="38"/>
      <c r="V191" s="40"/>
      <c r="W191" s="40"/>
      <c r="X191" s="41"/>
      <c r="Y191" s="32"/>
      <c r="Z191" s="33" t="str">
        <f t="shared" si="13"/>
        <v>01139300059300244130225006</v>
      </c>
    </row>
    <row r="192" spans="1:26" ht="15" customHeight="1" x14ac:dyDescent="0.2">
      <c r="A192" s="20"/>
      <c r="B192" s="34" t="s">
        <v>161</v>
      </c>
      <c r="C192" s="216" t="s">
        <v>162</v>
      </c>
      <c r="D192" s="216"/>
      <c r="E192" s="53" t="s">
        <v>79</v>
      </c>
      <c r="F192" s="36" t="s">
        <v>143</v>
      </c>
      <c r="G192" s="37" t="s">
        <v>49</v>
      </c>
      <c r="H192" s="38"/>
      <c r="I192" s="232"/>
      <c r="J192" s="232"/>
      <c r="K192" s="232"/>
      <c r="L192" s="232"/>
      <c r="M192" s="232"/>
      <c r="N192" s="232"/>
      <c r="O192" s="38">
        <v>83896.91</v>
      </c>
      <c r="P192" s="38">
        <v>83896.91</v>
      </c>
      <c r="Q192" s="38">
        <v>83896.91</v>
      </c>
      <c r="R192" s="38"/>
      <c r="S192" s="39">
        <f t="shared" si="12"/>
        <v>0</v>
      </c>
      <c r="T192" s="38"/>
      <c r="U192" s="38"/>
      <c r="V192" s="40"/>
      <c r="W192" s="40"/>
      <c r="X192" s="41"/>
      <c r="Y192" s="32"/>
      <c r="Z192" s="33" t="str">
        <f t="shared" si="13"/>
        <v>04059300070710244130225006</v>
      </c>
    </row>
    <row r="193" spans="1:26" ht="15" customHeight="1" x14ac:dyDescent="0.2">
      <c r="A193" s="20"/>
      <c r="B193" s="34" t="s">
        <v>137</v>
      </c>
      <c r="C193" s="216" t="s">
        <v>138</v>
      </c>
      <c r="D193" s="216"/>
      <c r="E193" s="53" t="s">
        <v>79</v>
      </c>
      <c r="F193" s="36" t="s">
        <v>143</v>
      </c>
      <c r="G193" s="37" t="s">
        <v>49</v>
      </c>
      <c r="H193" s="38"/>
      <c r="I193" s="232"/>
      <c r="J193" s="232"/>
      <c r="K193" s="232"/>
      <c r="L193" s="232"/>
      <c r="M193" s="232"/>
      <c r="N193" s="232"/>
      <c r="O193" s="38">
        <v>6908563.5199999996</v>
      </c>
      <c r="P193" s="38">
        <v>6908563.5199999996</v>
      </c>
      <c r="Q193" s="38">
        <v>6908563.5199999996</v>
      </c>
      <c r="R193" s="38"/>
      <c r="S193" s="39">
        <f t="shared" si="12"/>
        <v>0</v>
      </c>
      <c r="T193" s="38"/>
      <c r="U193" s="38"/>
      <c r="V193" s="40"/>
      <c r="W193" s="40"/>
      <c r="X193" s="41"/>
      <c r="Y193" s="32"/>
      <c r="Z193" s="33" t="str">
        <f t="shared" si="13"/>
        <v>0409110009Д010244130225006</v>
      </c>
    </row>
    <row r="194" spans="1:26" ht="15" customHeight="1" x14ac:dyDescent="0.2">
      <c r="A194" s="20"/>
      <c r="B194" s="34" t="s">
        <v>137</v>
      </c>
      <c r="C194" s="216" t="s">
        <v>148</v>
      </c>
      <c r="D194" s="216"/>
      <c r="E194" s="53" t="s">
        <v>79</v>
      </c>
      <c r="F194" s="36" t="s">
        <v>143</v>
      </c>
      <c r="G194" s="37" t="s">
        <v>49</v>
      </c>
      <c r="H194" s="38"/>
      <c r="I194" s="232"/>
      <c r="J194" s="232"/>
      <c r="K194" s="232"/>
      <c r="L194" s="232"/>
      <c r="M194" s="232"/>
      <c r="N194" s="232"/>
      <c r="O194" s="38">
        <v>3466528.91</v>
      </c>
      <c r="P194" s="38">
        <v>3466528.91</v>
      </c>
      <c r="Q194" s="38">
        <v>3466528.91</v>
      </c>
      <c r="R194" s="38"/>
      <c r="S194" s="39">
        <f t="shared" si="12"/>
        <v>0</v>
      </c>
      <c r="T194" s="38"/>
      <c r="U194" s="38"/>
      <c r="V194" s="40"/>
      <c r="W194" s="40"/>
      <c r="X194" s="41"/>
      <c r="Y194" s="32"/>
      <c r="Z194" s="33" t="str">
        <f t="shared" si="13"/>
        <v>0409110009Д840244130225006</v>
      </c>
    </row>
    <row r="195" spans="1:26" ht="15" customHeight="1" x14ac:dyDescent="0.2">
      <c r="A195" s="20"/>
      <c r="B195" s="34" t="s">
        <v>137</v>
      </c>
      <c r="C195" s="216" t="s">
        <v>150</v>
      </c>
      <c r="D195" s="216"/>
      <c r="E195" s="53" t="s">
        <v>79</v>
      </c>
      <c r="F195" s="36" t="s">
        <v>143</v>
      </c>
      <c r="G195" s="37" t="s">
        <v>49</v>
      </c>
      <c r="H195" s="38"/>
      <c r="I195" s="232"/>
      <c r="J195" s="232"/>
      <c r="K195" s="232"/>
      <c r="L195" s="232"/>
      <c r="M195" s="232"/>
      <c r="N195" s="232"/>
      <c r="O195" s="38">
        <v>182449.04</v>
      </c>
      <c r="P195" s="38">
        <v>182449.04</v>
      </c>
      <c r="Q195" s="38">
        <v>182449.04</v>
      </c>
      <c r="R195" s="38"/>
      <c r="S195" s="39">
        <f t="shared" si="12"/>
        <v>0</v>
      </c>
      <c r="T195" s="38"/>
      <c r="U195" s="38"/>
      <c r="V195" s="40"/>
      <c r="W195" s="40"/>
      <c r="X195" s="41"/>
      <c r="Y195" s="32"/>
      <c r="Z195" s="33" t="str">
        <f t="shared" si="13"/>
        <v>040911000SД840244130225006</v>
      </c>
    </row>
    <row r="196" spans="1:26" ht="15" customHeight="1" x14ac:dyDescent="0.2">
      <c r="A196" s="20"/>
      <c r="B196" s="34" t="s">
        <v>152</v>
      </c>
      <c r="C196" s="216" t="s">
        <v>153</v>
      </c>
      <c r="D196" s="216"/>
      <c r="E196" s="53" t="s">
        <v>154</v>
      </c>
      <c r="F196" s="36" t="s">
        <v>143</v>
      </c>
      <c r="G196" s="37" t="s">
        <v>49</v>
      </c>
      <c r="H196" s="38"/>
      <c r="I196" s="232"/>
      <c r="J196" s="232"/>
      <c r="K196" s="232"/>
      <c r="L196" s="232"/>
      <c r="M196" s="232"/>
      <c r="N196" s="232"/>
      <c r="O196" s="38">
        <v>1100403.77</v>
      </c>
      <c r="P196" s="38">
        <v>1100403.77</v>
      </c>
      <c r="Q196" s="38">
        <v>1100403.77</v>
      </c>
      <c r="R196" s="38"/>
      <c r="S196" s="39">
        <f t="shared" si="12"/>
        <v>0</v>
      </c>
      <c r="T196" s="38"/>
      <c r="U196" s="38"/>
      <c r="V196" s="40"/>
      <c r="W196" s="40"/>
      <c r="X196" s="41"/>
      <c r="Y196" s="32"/>
      <c r="Z196" s="33" t="str">
        <f t="shared" si="13"/>
        <v>05011900021910243130225006</v>
      </c>
    </row>
    <row r="197" spans="1:26" ht="15" customHeight="1" x14ac:dyDescent="0.2">
      <c r="A197" s="20"/>
      <c r="B197" s="34" t="s">
        <v>157</v>
      </c>
      <c r="C197" s="216" t="s">
        <v>163</v>
      </c>
      <c r="D197" s="216"/>
      <c r="E197" s="53" t="s">
        <v>79</v>
      </c>
      <c r="F197" s="36" t="s">
        <v>143</v>
      </c>
      <c r="G197" s="37" t="s">
        <v>49</v>
      </c>
      <c r="H197" s="38"/>
      <c r="I197" s="232"/>
      <c r="J197" s="232"/>
      <c r="K197" s="232"/>
      <c r="L197" s="232"/>
      <c r="M197" s="232"/>
      <c r="N197" s="232"/>
      <c r="O197" s="38">
        <v>994998.49</v>
      </c>
      <c r="P197" s="38">
        <v>994998.49</v>
      </c>
      <c r="Q197" s="38">
        <v>994998.49</v>
      </c>
      <c r="R197" s="38"/>
      <c r="S197" s="39">
        <f t="shared" si="12"/>
        <v>0</v>
      </c>
      <c r="T197" s="38"/>
      <c r="U197" s="38"/>
      <c r="V197" s="40"/>
      <c r="W197" s="40"/>
      <c r="X197" s="41"/>
      <c r="Y197" s="32"/>
      <c r="Z197" s="33" t="str">
        <f t="shared" si="13"/>
        <v>05020600020610244130225006</v>
      </c>
    </row>
    <row r="198" spans="1:26" ht="15" customHeight="1" x14ac:dyDescent="0.2">
      <c r="A198" s="20"/>
      <c r="B198" s="34" t="s">
        <v>145</v>
      </c>
      <c r="C198" s="216" t="s">
        <v>160</v>
      </c>
      <c r="D198" s="216"/>
      <c r="E198" s="53" t="s">
        <v>79</v>
      </c>
      <c r="F198" s="36" t="s">
        <v>143</v>
      </c>
      <c r="G198" s="37" t="s">
        <v>49</v>
      </c>
      <c r="H198" s="38"/>
      <c r="I198" s="232"/>
      <c r="J198" s="232"/>
      <c r="K198" s="232"/>
      <c r="L198" s="232"/>
      <c r="M198" s="232"/>
      <c r="N198" s="232"/>
      <c r="O198" s="38">
        <v>1491304.1</v>
      </c>
      <c r="P198" s="38">
        <v>1491304.1</v>
      </c>
      <c r="Q198" s="38">
        <v>1491304.1</v>
      </c>
      <c r="R198" s="38"/>
      <c r="S198" s="39">
        <f t="shared" si="12"/>
        <v>0</v>
      </c>
      <c r="T198" s="38"/>
      <c r="U198" s="38"/>
      <c r="V198" s="40"/>
      <c r="W198" s="40"/>
      <c r="X198" s="41"/>
      <c r="Y198" s="32"/>
      <c r="Z198" s="33" t="str">
        <f t="shared" si="13"/>
        <v>05039300027030244130225006</v>
      </c>
    </row>
    <row r="199" spans="1:26" ht="15" customHeight="1" x14ac:dyDescent="0.2">
      <c r="A199" s="20"/>
      <c r="B199" s="34" t="s">
        <v>145</v>
      </c>
      <c r="C199" s="216" t="s">
        <v>146</v>
      </c>
      <c r="D199" s="216"/>
      <c r="E199" s="53" t="s">
        <v>79</v>
      </c>
      <c r="F199" s="36" t="s">
        <v>143</v>
      </c>
      <c r="G199" s="37" t="s">
        <v>49</v>
      </c>
      <c r="H199" s="38"/>
      <c r="I199" s="232"/>
      <c r="J199" s="232"/>
      <c r="K199" s="232"/>
      <c r="L199" s="232"/>
      <c r="M199" s="232"/>
      <c r="N199" s="232"/>
      <c r="O199" s="38">
        <v>118500</v>
      </c>
      <c r="P199" s="38">
        <v>118500</v>
      </c>
      <c r="Q199" s="38">
        <v>118500</v>
      </c>
      <c r="R199" s="38"/>
      <c r="S199" s="39">
        <f t="shared" si="12"/>
        <v>0</v>
      </c>
      <c r="T199" s="38"/>
      <c r="U199" s="38"/>
      <c r="V199" s="40"/>
      <c r="W199" s="40"/>
      <c r="X199" s="41"/>
      <c r="Y199" s="32"/>
      <c r="Z199" s="33" t="str">
        <f t="shared" si="13"/>
        <v>05039300027061244130225006</v>
      </c>
    </row>
    <row r="200" spans="1:26" ht="15" customHeight="1" x14ac:dyDescent="0.2">
      <c r="A200" s="20"/>
      <c r="B200" s="34" t="s">
        <v>102</v>
      </c>
      <c r="C200" s="216" t="s">
        <v>103</v>
      </c>
      <c r="D200" s="216"/>
      <c r="E200" s="53" t="s">
        <v>79</v>
      </c>
      <c r="F200" s="36" t="s">
        <v>143</v>
      </c>
      <c r="G200" s="37" t="s">
        <v>49</v>
      </c>
      <c r="H200" s="38"/>
      <c r="I200" s="232"/>
      <c r="J200" s="232"/>
      <c r="K200" s="232"/>
      <c r="L200" s="232"/>
      <c r="M200" s="232"/>
      <c r="N200" s="232"/>
      <c r="O200" s="38">
        <v>1021</v>
      </c>
      <c r="P200" s="38">
        <v>1021</v>
      </c>
      <c r="Q200" s="38">
        <v>1021</v>
      </c>
      <c r="R200" s="38"/>
      <c r="S200" s="39">
        <f t="shared" si="12"/>
        <v>0</v>
      </c>
      <c r="T200" s="38"/>
      <c r="U200" s="38"/>
      <c r="V200" s="40"/>
      <c r="W200" s="40"/>
      <c r="X200" s="41"/>
      <c r="Y200" s="32"/>
      <c r="Z200" s="33" t="str">
        <f t="shared" si="13"/>
        <v>05059200029210244130225006</v>
      </c>
    </row>
    <row r="201" spans="1:26" ht="15" customHeight="1" x14ac:dyDescent="0.2">
      <c r="A201" s="20"/>
      <c r="B201" s="34" t="s">
        <v>106</v>
      </c>
      <c r="C201" s="216" t="s">
        <v>107</v>
      </c>
      <c r="D201" s="216"/>
      <c r="E201" s="53" t="s">
        <v>79</v>
      </c>
      <c r="F201" s="36" t="s">
        <v>143</v>
      </c>
      <c r="G201" s="37" t="s">
        <v>49</v>
      </c>
      <c r="H201" s="38"/>
      <c r="I201" s="232"/>
      <c r="J201" s="232"/>
      <c r="K201" s="232"/>
      <c r="L201" s="232"/>
      <c r="M201" s="232"/>
      <c r="N201" s="232"/>
      <c r="O201" s="38">
        <v>180406.67</v>
      </c>
      <c r="P201" s="38">
        <v>180406.67</v>
      </c>
      <c r="Q201" s="38">
        <v>180406.67</v>
      </c>
      <c r="R201" s="38"/>
      <c r="S201" s="39">
        <f t="shared" si="12"/>
        <v>0</v>
      </c>
      <c r="T201" s="38"/>
      <c r="U201" s="38"/>
      <c r="V201" s="40"/>
      <c r="W201" s="40"/>
      <c r="X201" s="41"/>
      <c r="Y201" s="32"/>
      <c r="Z201" s="33" t="str">
        <f t="shared" si="13"/>
        <v>07090210072380244130225006</v>
      </c>
    </row>
    <row r="202" spans="1:26" ht="15" customHeight="1" x14ac:dyDescent="0.2">
      <c r="A202" s="20"/>
      <c r="B202" s="34" t="s">
        <v>106</v>
      </c>
      <c r="C202" s="216" t="s">
        <v>108</v>
      </c>
      <c r="D202" s="216"/>
      <c r="E202" s="53" t="s">
        <v>79</v>
      </c>
      <c r="F202" s="36" t="s">
        <v>143</v>
      </c>
      <c r="G202" s="37" t="s">
        <v>49</v>
      </c>
      <c r="H202" s="38"/>
      <c r="I202" s="232"/>
      <c r="J202" s="232"/>
      <c r="K202" s="232"/>
      <c r="L202" s="232"/>
      <c r="M202" s="232"/>
      <c r="N202" s="232"/>
      <c r="O202" s="38">
        <v>82342.240000000005</v>
      </c>
      <c r="P202" s="38">
        <v>82342.240000000005</v>
      </c>
      <c r="Q202" s="38">
        <v>82342.240000000005</v>
      </c>
      <c r="R202" s="38"/>
      <c r="S202" s="39">
        <f t="shared" si="12"/>
        <v>0</v>
      </c>
      <c r="T202" s="38"/>
      <c r="U202" s="38"/>
      <c r="V202" s="40"/>
      <c r="W202" s="40"/>
      <c r="X202" s="41"/>
      <c r="Y202" s="32"/>
      <c r="Z202" s="33" t="str">
        <f t="shared" si="13"/>
        <v>070902100S2380244130225006</v>
      </c>
    </row>
    <row r="203" spans="1:26" ht="15" customHeight="1" x14ac:dyDescent="0.2">
      <c r="A203" s="20"/>
      <c r="B203" s="34" t="s">
        <v>106</v>
      </c>
      <c r="C203" s="216" t="s">
        <v>109</v>
      </c>
      <c r="D203" s="216"/>
      <c r="E203" s="53" t="s">
        <v>79</v>
      </c>
      <c r="F203" s="36" t="s">
        <v>143</v>
      </c>
      <c r="G203" s="37" t="s">
        <v>49</v>
      </c>
      <c r="H203" s="38"/>
      <c r="I203" s="232"/>
      <c r="J203" s="232"/>
      <c r="K203" s="232"/>
      <c r="L203" s="232"/>
      <c r="M203" s="232"/>
      <c r="N203" s="232"/>
      <c r="O203" s="38">
        <v>504264.89</v>
      </c>
      <c r="P203" s="38">
        <v>504264.89</v>
      </c>
      <c r="Q203" s="38">
        <v>504264.89</v>
      </c>
      <c r="R203" s="38"/>
      <c r="S203" s="39">
        <f t="shared" si="12"/>
        <v>0</v>
      </c>
      <c r="T203" s="38"/>
      <c r="U203" s="38"/>
      <c r="V203" s="40"/>
      <c r="W203" s="40"/>
      <c r="X203" s="41"/>
      <c r="Y203" s="32"/>
      <c r="Z203" s="33" t="str">
        <f t="shared" si="13"/>
        <v>07090240001370244130225006</v>
      </c>
    </row>
    <row r="204" spans="1:26" ht="15" customHeight="1" x14ac:dyDescent="0.2">
      <c r="A204" s="20"/>
      <c r="B204" s="34" t="s">
        <v>106</v>
      </c>
      <c r="C204" s="216" t="s">
        <v>93</v>
      </c>
      <c r="D204" s="216"/>
      <c r="E204" s="53" t="s">
        <v>79</v>
      </c>
      <c r="F204" s="36" t="s">
        <v>143</v>
      </c>
      <c r="G204" s="37" t="s">
        <v>49</v>
      </c>
      <c r="H204" s="38"/>
      <c r="I204" s="232"/>
      <c r="J204" s="232"/>
      <c r="K204" s="232"/>
      <c r="L204" s="232"/>
      <c r="M204" s="232"/>
      <c r="N204" s="232"/>
      <c r="O204" s="38">
        <v>39700</v>
      </c>
      <c r="P204" s="38">
        <v>39700</v>
      </c>
      <c r="Q204" s="38">
        <v>39700</v>
      </c>
      <c r="R204" s="38"/>
      <c r="S204" s="39">
        <f t="shared" si="12"/>
        <v>0</v>
      </c>
      <c r="T204" s="38"/>
      <c r="U204" s="38"/>
      <c r="V204" s="40"/>
      <c r="W204" s="40"/>
      <c r="X204" s="41"/>
      <c r="Y204" s="32"/>
      <c r="Z204" s="33" t="str">
        <f t="shared" si="13"/>
        <v>07099530001000244130225006</v>
      </c>
    </row>
    <row r="205" spans="1:26" ht="15" customHeight="1" x14ac:dyDescent="0.2">
      <c r="A205" s="20"/>
      <c r="B205" s="34" t="s">
        <v>106</v>
      </c>
      <c r="C205" s="216" t="s">
        <v>94</v>
      </c>
      <c r="D205" s="216"/>
      <c r="E205" s="53" t="s">
        <v>79</v>
      </c>
      <c r="F205" s="36" t="s">
        <v>143</v>
      </c>
      <c r="G205" s="37" t="s">
        <v>49</v>
      </c>
      <c r="H205" s="38"/>
      <c r="I205" s="232"/>
      <c r="J205" s="232"/>
      <c r="K205" s="232"/>
      <c r="L205" s="232"/>
      <c r="M205" s="232"/>
      <c r="N205" s="232"/>
      <c r="O205" s="38">
        <v>5000</v>
      </c>
      <c r="P205" s="38">
        <v>5000</v>
      </c>
      <c r="Q205" s="38">
        <v>5000</v>
      </c>
      <c r="R205" s="38"/>
      <c r="S205" s="39">
        <f t="shared" si="12"/>
        <v>0</v>
      </c>
      <c r="T205" s="38"/>
      <c r="U205" s="38"/>
      <c r="V205" s="40"/>
      <c r="W205" s="40"/>
      <c r="X205" s="41"/>
      <c r="Y205" s="32"/>
      <c r="Z205" s="33" t="str">
        <f t="shared" si="13"/>
        <v>07099530070280244130225006</v>
      </c>
    </row>
    <row r="206" spans="1:26" ht="15" customHeight="1" x14ac:dyDescent="0.2">
      <c r="A206" s="20"/>
      <c r="B206" s="34" t="s">
        <v>112</v>
      </c>
      <c r="C206" s="216" t="s">
        <v>113</v>
      </c>
      <c r="D206" s="216"/>
      <c r="E206" s="53" t="s">
        <v>79</v>
      </c>
      <c r="F206" s="36" t="s">
        <v>143</v>
      </c>
      <c r="G206" s="37" t="s">
        <v>49</v>
      </c>
      <c r="H206" s="38"/>
      <c r="I206" s="232"/>
      <c r="J206" s="232"/>
      <c r="K206" s="232"/>
      <c r="L206" s="232"/>
      <c r="M206" s="232"/>
      <c r="N206" s="232"/>
      <c r="O206" s="38">
        <v>22950</v>
      </c>
      <c r="P206" s="38">
        <v>22950</v>
      </c>
      <c r="Q206" s="38">
        <v>22950</v>
      </c>
      <c r="R206" s="38"/>
      <c r="S206" s="39">
        <f t="shared" si="12"/>
        <v>0</v>
      </c>
      <c r="T206" s="38"/>
      <c r="U206" s="38"/>
      <c r="V206" s="40"/>
      <c r="W206" s="40"/>
      <c r="X206" s="41"/>
      <c r="Y206" s="32"/>
      <c r="Z206" s="33" t="str">
        <f t="shared" si="13"/>
        <v>08040360001440244130225006</v>
      </c>
    </row>
    <row r="207" spans="1:26" ht="15" customHeight="1" x14ac:dyDescent="0.2">
      <c r="A207" s="20"/>
      <c r="B207" s="34" t="s">
        <v>77</v>
      </c>
      <c r="C207" s="216" t="s">
        <v>120</v>
      </c>
      <c r="D207" s="216"/>
      <c r="E207" s="53" t="s">
        <v>79</v>
      </c>
      <c r="F207" s="36" t="s">
        <v>143</v>
      </c>
      <c r="G207" s="37" t="s">
        <v>60</v>
      </c>
      <c r="H207" s="38"/>
      <c r="I207" s="232"/>
      <c r="J207" s="232"/>
      <c r="K207" s="232"/>
      <c r="L207" s="232"/>
      <c r="M207" s="232"/>
      <c r="N207" s="232"/>
      <c r="O207" s="38">
        <v>36000</v>
      </c>
      <c r="P207" s="38">
        <v>36000</v>
      </c>
      <c r="Q207" s="38">
        <v>36000</v>
      </c>
      <c r="R207" s="38">
        <v>4680</v>
      </c>
      <c r="S207" s="39">
        <f t="shared" si="12"/>
        <v>0</v>
      </c>
      <c r="T207" s="38"/>
      <c r="U207" s="38"/>
      <c r="V207" s="40"/>
      <c r="W207" s="40"/>
      <c r="X207" s="41"/>
      <c r="Y207" s="32"/>
      <c r="Z207" s="33" t="str">
        <f t="shared" si="13"/>
        <v>01132500022510244130225007</v>
      </c>
    </row>
    <row r="208" spans="1:26" ht="15" customHeight="1" x14ac:dyDescent="0.2">
      <c r="A208" s="20"/>
      <c r="B208" s="34" t="s">
        <v>106</v>
      </c>
      <c r="C208" s="216" t="s">
        <v>109</v>
      </c>
      <c r="D208" s="216"/>
      <c r="E208" s="53" t="s">
        <v>79</v>
      </c>
      <c r="F208" s="36" t="s">
        <v>143</v>
      </c>
      <c r="G208" s="37" t="s">
        <v>60</v>
      </c>
      <c r="H208" s="38"/>
      <c r="I208" s="232"/>
      <c r="J208" s="232"/>
      <c r="K208" s="232"/>
      <c r="L208" s="232"/>
      <c r="M208" s="232"/>
      <c r="N208" s="232"/>
      <c r="O208" s="38">
        <v>23800</v>
      </c>
      <c r="P208" s="38">
        <v>23800</v>
      </c>
      <c r="Q208" s="38">
        <v>23800</v>
      </c>
      <c r="R208" s="38"/>
      <c r="S208" s="39">
        <f t="shared" si="12"/>
        <v>0</v>
      </c>
      <c r="T208" s="38"/>
      <c r="U208" s="38"/>
      <c r="V208" s="40"/>
      <c r="W208" s="40"/>
      <c r="X208" s="41"/>
      <c r="Y208" s="32"/>
      <c r="Z208" s="33" t="str">
        <f t="shared" si="13"/>
        <v>07090240001370244130225007</v>
      </c>
    </row>
    <row r="209" spans="1:26" ht="15" customHeight="1" x14ac:dyDescent="0.2">
      <c r="A209" s="20"/>
      <c r="B209" s="143" t="s">
        <v>41</v>
      </c>
      <c r="C209" s="144"/>
      <c r="D209" s="145"/>
      <c r="E209" s="146"/>
      <c r="F209" s="163" t="s">
        <v>164</v>
      </c>
      <c r="G209" s="164"/>
      <c r="H209" s="42"/>
      <c r="I209" s="233"/>
      <c r="J209" s="233"/>
      <c r="K209" s="233"/>
      <c r="L209" s="233"/>
      <c r="M209" s="233"/>
      <c r="N209" s="233"/>
      <c r="O209" s="42">
        <v>143670512.65000001</v>
      </c>
      <c r="P209" s="42">
        <v>142533082.88999999</v>
      </c>
      <c r="Q209" s="42">
        <v>142981498.43000001</v>
      </c>
      <c r="R209" s="42">
        <v>19680</v>
      </c>
      <c r="S209" s="42">
        <v>689014.22</v>
      </c>
      <c r="T209" s="42"/>
      <c r="U209" s="42"/>
      <c r="V209" s="42"/>
      <c r="W209" s="42"/>
      <c r="X209" s="43"/>
      <c r="Y209" s="32"/>
      <c r="Z209" s="6"/>
    </row>
    <row r="210" spans="1:26" ht="15" customHeight="1" x14ac:dyDescent="0.2">
      <c r="A210" s="20"/>
      <c r="B210" s="34" t="s">
        <v>90</v>
      </c>
      <c r="C210" s="216" t="s">
        <v>93</v>
      </c>
      <c r="D210" s="216"/>
      <c r="E210" s="53" t="s">
        <v>79</v>
      </c>
      <c r="F210" s="36" t="s">
        <v>165</v>
      </c>
      <c r="G210" s="37" t="s">
        <v>65</v>
      </c>
      <c r="H210" s="38"/>
      <c r="I210" s="232"/>
      <c r="J210" s="232"/>
      <c r="K210" s="232"/>
      <c r="L210" s="232"/>
      <c r="M210" s="232"/>
      <c r="N210" s="232"/>
      <c r="O210" s="38">
        <v>4830</v>
      </c>
      <c r="P210" s="38">
        <v>4830</v>
      </c>
      <c r="Q210" s="38"/>
      <c r="R210" s="38"/>
      <c r="S210" s="39">
        <f t="shared" ref="S210:S241" si="14">H210+O210-Q210</f>
        <v>4830</v>
      </c>
      <c r="T210" s="38"/>
      <c r="U210" s="38"/>
      <c r="V210" s="40"/>
      <c r="W210" s="40"/>
      <c r="X210" s="41"/>
      <c r="Y210" s="32"/>
      <c r="Z210" s="33" t="str">
        <f t="shared" ref="Z210:Z241" si="15">IF(B210="","0000",B210)&amp;IF(C210="","0000000000",C210)&amp;IF(E210="","000",E210)&amp;IF(F210="","000000",F210)&amp;IF(G210="","000",G210)</f>
        <v>01049530001000244130226001</v>
      </c>
    </row>
    <row r="211" spans="1:26" ht="15" customHeight="1" x14ac:dyDescent="0.2">
      <c r="A211" s="20"/>
      <c r="B211" s="34" t="s">
        <v>77</v>
      </c>
      <c r="C211" s="216" t="s">
        <v>100</v>
      </c>
      <c r="D211" s="216"/>
      <c r="E211" s="53" t="s">
        <v>79</v>
      </c>
      <c r="F211" s="36" t="s">
        <v>165</v>
      </c>
      <c r="G211" s="37" t="s">
        <v>65</v>
      </c>
      <c r="H211" s="38"/>
      <c r="I211" s="232"/>
      <c r="J211" s="232"/>
      <c r="K211" s="232"/>
      <c r="L211" s="232"/>
      <c r="M211" s="232"/>
      <c r="N211" s="232"/>
      <c r="O211" s="38">
        <v>126547</v>
      </c>
      <c r="P211" s="38">
        <v>126547</v>
      </c>
      <c r="Q211" s="38">
        <v>126547</v>
      </c>
      <c r="R211" s="38"/>
      <c r="S211" s="39">
        <f t="shared" si="14"/>
        <v>0</v>
      </c>
      <c r="T211" s="38"/>
      <c r="U211" s="38"/>
      <c r="V211" s="40"/>
      <c r="W211" s="40"/>
      <c r="X211" s="41"/>
      <c r="Y211" s="32"/>
      <c r="Z211" s="33" t="str">
        <f t="shared" si="15"/>
        <v>01139200029211244130226001</v>
      </c>
    </row>
    <row r="212" spans="1:26" ht="15" customHeight="1" x14ac:dyDescent="0.2">
      <c r="A212" s="20"/>
      <c r="B212" s="34" t="s">
        <v>106</v>
      </c>
      <c r="C212" s="216" t="s">
        <v>109</v>
      </c>
      <c r="D212" s="216"/>
      <c r="E212" s="53" t="s">
        <v>79</v>
      </c>
      <c r="F212" s="36" t="s">
        <v>165</v>
      </c>
      <c r="G212" s="37" t="s">
        <v>65</v>
      </c>
      <c r="H212" s="38"/>
      <c r="I212" s="232"/>
      <c r="J212" s="232"/>
      <c r="K212" s="232"/>
      <c r="L212" s="232"/>
      <c r="M212" s="232"/>
      <c r="N212" s="232"/>
      <c r="O212" s="38">
        <v>26818.58</v>
      </c>
      <c r="P212" s="38">
        <v>26818.58</v>
      </c>
      <c r="Q212" s="38">
        <v>26818.58</v>
      </c>
      <c r="R212" s="38"/>
      <c r="S212" s="39">
        <f t="shared" si="14"/>
        <v>0</v>
      </c>
      <c r="T212" s="38"/>
      <c r="U212" s="38"/>
      <c r="V212" s="40"/>
      <c r="W212" s="40"/>
      <c r="X212" s="41"/>
      <c r="Y212" s="32"/>
      <c r="Z212" s="33" t="str">
        <f t="shared" si="15"/>
        <v>07090240001370244130226001</v>
      </c>
    </row>
    <row r="213" spans="1:26" ht="15" customHeight="1" x14ac:dyDescent="0.2">
      <c r="A213" s="20"/>
      <c r="B213" s="34" t="s">
        <v>90</v>
      </c>
      <c r="C213" s="216" t="s">
        <v>93</v>
      </c>
      <c r="D213" s="216"/>
      <c r="E213" s="53" t="s">
        <v>79</v>
      </c>
      <c r="F213" s="36" t="s">
        <v>165</v>
      </c>
      <c r="G213" s="37" t="s">
        <v>119</v>
      </c>
      <c r="H213" s="38"/>
      <c r="I213" s="232"/>
      <c r="J213" s="232"/>
      <c r="K213" s="232"/>
      <c r="L213" s="232"/>
      <c r="M213" s="232"/>
      <c r="N213" s="232"/>
      <c r="O213" s="38">
        <v>224413.74</v>
      </c>
      <c r="P213" s="38">
        <v>224413.74</v>
      </c>
      <c r="Q213" s="38">
        <v>224413.74</v>
      </c>
      <c r="R213" s="38">
        <v>102246.74</v>
      </c>
      <c r="S213" s="39">
        <f t="shared" si="14"/>
        <v>0</v>
      </c>
      <c r="T213" s="38"/>
      <c r="U213" s="38"/>
      <c r="V213" s="40"/>
      <c r="W213" s="40"/>
      <c r="X213" s="41"/>
      <c r="Y213" s="32"/>
      <c r="Z213" s="33" t="str">
        <f t="shared" si="15"/>
        <v>01049530001000244130226002</v>
      </c>
    </row>
    <row r="214" spans="1:26" ht="15" customHeight="1" x14ac:dyDescent="0.2">
      <c r="A214" s="20"/>
      <c r="B214" s="34" t="s">
        <v>95</v>
      </c>
      <c r="C214" s="216" t="s">
        <v>166</v>
      </c>
      <c r="D214" s="216"/>
      <c r="E214" s="53" t="s">
        <v>79</v>
      </c>
      <c r="F214" s="36" t="s">
        <v>165</v>
      </c>
      <c r="G214" s="37" t="s">
        <v>119</v>
      </c>
      <c r="H214" s="38"/>
      <c r="I214" s="232"/>
      <c r="J214" s="232"/>
      <c r="K214" s="232"/>
      <c r="L214" s="232"/>
      <c r="M214" s="232"/>
      <c r="N214" s="232"/>
      <c r="O214" s="38">
        <v>5000</v>
      </c>
      <c r="P214" s="38">
        <v>5000</v>
      </c>
      <c r="Q214" s="38">
        <v>5000</v>
      </c>
      <c r="R214" s="38"/>
      <c r="S214" s="39">
        <f t="shared" si="14"/>
        <v>0</v>
      </c>
      <c r="T214" s="38"/>
      <c r="U214" s="38"/>
      <c r="V214" s="40"/>
      <c r="W214" s="40"/>
      <c r="X214" s="41"/>
      <c r="Y214" s="32"/>
      <c r="Z214" s="33" t="str">
        <f t="shared" si="15"/>
        <v>01061700022280244130226002</v>
      </c>
    </row>
    <row r="215" spans="1:26" ht="15" customHeight="1" x14ac:dyDescent="0.2">
      <c r="A215" s="20"/>
      <c r="B215" s="34" t="s">
        <v>95</v>
      </c>
      <c r="C215" s="216" t="s">
        <v>96</v>
      </c>
      <c r="D215" s="216"/>
      <c r="E215" s="53" t="s">
        <v>79</v>
      </c>
      <c r="F215" s="36" t="s">
        <v>165</v>
      </c>
      <c r="G215" s="37" t="s">
        <v>119</v>
      </c>
      <c r="H215" s="38"/>
      <c r="I215" s="232"/>
      <c r="J215" s="232"/>
      <c r="K215" s="232"/>
      <c r="L215" s="232"/>
      <c r="M215" s="232"/>
      <c r="N215" s="232"/>
      <c r="O215" s="38">
        <v>7000</v>
      </c>
      <c r="P215" s="38">
        <v>7000</v>
      </c>
      <c r="Q215" s="38">
        <v>7000</v>
      </c>
      <c r="R215" s="38"/>
      <c r="S215" s="39">
        <f t="shared" si="14"/>
        <v>0</v>
      </c>
      <c r="T215" s="38"/>
      <c r="U215" s="38"/>
      <c r="V215" s="40"/>
      <c r="W215" s="40"/>
      <c r="X215" s="41"/>
      <c r="Y215" s="32"/>
      <c r="Z215" s="33" t="str">
        <f t="shared" si="15"/>
        <v>01061810001000244130226002</v>
      </c>
    </row>
    <row r="216" spans="1:26" ht="15" customHeight="1" x14ac:dyDescent="0.2">
      <c r="A216" s="20"/>
      <c r="B216" s="34" t="s">
        <v>95</v>
      </c>
      <c r="C216" s="216" t="s">
        <v>98</v>
      </c>
      <c r="D216" s="216"/>
      <c r="E216" s="53" t="s">
        <v>79</v>
      </c>
      <c r="F216" s="36" t="s">
        <v>165</v>
      </c>
      <c r="G216" s="37" t="s">
        <v>119</v>
      </c>
      <c r="H216" s="38"/>
      <c r="I216" s="232"/>
      <c r="J216" s="232"/>
      <c r="K216" s="232"/>
      <c r="L216" s="232"/>
      <c r="M216" s="232"/>
      <c r="N216" s="232"/>
      <c r="O216" s="38">
        <v>7000</v>
      </c>
      <c r="P216" s="38">
        <v>7000</v>
      </c>
      <c r="Q216" s="38">
        <v>7000</v>
      </c>
      <c r="R216" s="38"/>
      <c r="S216" s="39">
        <f t="shared" si="14"/>
        <v>0</v>
      </c>
      <c r="T216" s="38"/>
      <c r="U216" s="38"/>
      <c r="V216" s="40"/>
      <c r="W216" s="40"/>
      <c r="X216" s="41"/>
      <c r="Y216" s="32"/>
      <c r="Z216" s="33" t="str">
        <f t="shared" si="15"/>
        <v>01069000081020244130226002</v>
      </c>
    </row>
    <row r="217" spans="1:26" ht="15" customHeight="1" x14ac:dyDescent="0.2">
      <c r="A217" s="20"/>
      <c r="B217" s="34" t="s">
        <v>77</v>
      </c>
      <c r="C217" s="216" t="s">
        <v>120</v>
      </c>
      <c r="D217" s="216"/>
      <c r="E217" s="53" t="s">
        <v>79</v>
      </c>
      <c r="F217" s="36" t="s">
        <v>165</v>
      </c>
      <c r="G217" s="37" t="s">
        <v>119</v>
      </c>
      <c r="H217" s="38"/>
      <c r="I217" s="232"/>
      <c r="J217" s="232"/>
      <c r="K217" s="232"/>
      <c r="L217" s="232"/>
      <c r="M217" s="232"/>
      <c r="N217" s="232"/>
      <c r="O217" s="38">
        <v>314074.8</v>
      </c>
      <c r="P217" s="38">
        <v>314074.8</v>
      </c>
      <c r="Q217" s="38">
        <v>314074.8</v>
      </c>
      <c r="R217" s="38"/>
      <c r="S217" s="39">
        <f t="shared" si="14"/>
        <v>0</v>
      </c>
      <c r="T217" s="38"/>
      <c r="U217" s="38"/>
      <c r="V217" s="40"/>
      <c r="W217" s="40"/>
      <c r="X217" s="41"/>
      <c r="Y217" s="32"/>
      <c r="Z217" s="33" t="str">
        <f t="shared" si="15"/>
        <v>01132500022510244130226002</v>
      </c>
    </row>
    <row r="218" spans="1:26" ht="15" customHeight="1" x14ac:dyDescent="0.2">
      <c r="A218" s="20"/>
      <c r="B218" s="34" t="s">
        <v>77</v>
      </c>
      <c r="C218" s="216" t="s">
        <v>100</v>
      </c>
      <c r="D218" s="216"/>
      <c r="E218" s="53" t="s">
        <v>79</v>
      </c>
      <c r="F218" s="36" t="s">
        <v>165</v>
      </c>
      <c r="G218" s="37" t="s">
        <v>119</v>
      </c>
      <c r="H218" s="38">
        <v>110</v>
      </c>
      <c r="I218" s="232"/>
      <c r="J218" s="232"/>
      <c r="K218" s="232"/>
      <c r="L218" s="232"/>
      <c r="M218" s="232"/>
      <c r="N218" s="232"/>
      <c r="O218" s="38">
        <v>47795</v>
      </c>
      <c r="P218" s="38">
        <v>47795</v>
      </c>
      <c r="Q218" s="38">
        <v>47245</v>
      </c>
      <c r="R218" s="38"/>
      <c r="S218" s="39">
        <f t="shared" si="14"/>
        <v>660</v>
      </c>
      <c r="T218" s="38"/>
      <c r="U218" s="38"/>
      <c r="V218" s="40"/>
      <c r="W218" s="40"/>
      <c r="X218" s="41"/>
      <c r="Y218" s="32"/>
      <c r="Z218" s="33" t="str">
        <f t="shared" si="15"/>
        <v>01139200029211244130226002</v>
      </c>
    </row>
    <row r="219" spans="1:26" ht="15" customHeight="1" x14ac:dyDescent="0.2">
      <c r="A219" s="20"/>
      <c r="B219" s="34" t="s">
        <v>77</v>
      </c>
      <c r="C219" s="216" t="s">
        <v>167</v>
      </c>
      <c r="D219" s="216"/>
      <c r="E219" s="53" t="s">
        <v>79</v>
      </c>
      <c r="F219" s="36" t="s">
        <v>165</v>
      </c>
      <c r="G219" s="37" t="s">
        <v>119</v>
      </c>
      <c r="H219" s="38"/>
      <c r="I219" s="232"/>
      <c r="J219" s="232"/>
      <c r="K219" s="232"/>
      <c r="L219" s="232"/>
      <c r="M219" s="232"/>
      <c r="N219" s="232"/>
      <c r="O219" s="38">
        <v>50300</v>
      </c>
      <c r="P219" s="38">
        <v>50300</v>
      </c>
      <c r="Q219" s="38">
        <v>50300</v>
      </c>
      <c r="R219" s="38"/>
      <c r="S219" s="39">
        <f t="shared" si="14"/>
        <v>0</v>
      </c>
      <c r="T219" s="38"/>
      <c r="U219" s="38"/>
      <c r="V219" s="40"/>
      <c r="W219" s="40"/>
      <c r="X219" s="41"/>
      <c r="Y219" s="32"/>
      <c r="Z219" s="33" t="str">
        <f t="shared" si="15"/>
        <v>01139300029340244130226002</v>
      </c>
    </row>
    <row r="220" spans="1:26" ht="15" customHeight="1" x14ac:dyDescent="0.2">
      <c r="A220" s="20"/>
      <c r="B220" s="34" t="s">
        <v>137</v>
      </c>
      <c r="C220" s="216" t="s">
        <v>144</v>
      </c>
      <c r="D220" s="216"/>
      <c r="E220" s="53" t="s">
        <v>79</v>
      </c>
      <c r="F220" s="36" t="s">
        <v>165</v>
      </c>
      <c r="G220" s="37" t="s">
        <v>119</v>
      </c>
      <c r="H220" s="38"/>
      <c r="I220" s="232"/>
      <c r="J220" s="232"/>
      <c r="K220" s="232"/>
      <c r="L220" s="232"/>
      <c r="M220" s="232"/>
      <c r="N220" s="232"/>
      <c r="O220" s="38">
        <v>26757</v>
      </c>
      <c r="P220" s="38">
        <v>26757</v>
      </c>
      <c r="Q220" s="38">
        <v>26757</v>
      </c>
      <c r="R220" s="38"/>
      <c r="S220" s="39">
        <f t="shared" si="14"/>
        <v>0</v>
      </c>
      <c r="T220" s="38"/>
      <c r="U220" s="38"/>
      <c r="V220" s="40"/>
      <c r="W220" s="40"/>
      <c r="X220" s="41"/>
      <c r="Y220" s="32"/>
      <c r="Z220" s="33" t="str">
        <f t="shared" si="15"/>
        <v>04091100029010244130226002</v>
      </c>
    </row>
    <row r="221" spans="1:26" ht="15" customHeight="1" x14ac:dyDescent="0.2">
      <c r="A221" s="20"/>
      <c r="B221" s="34" t="s">
        <v>137</v>
      </c>
      <c r="C221" s="216" t="s">
        <v>138</v>
      </c>
      <c r="D221" s="216"/>
      <c r="E221" s="53" t="s">
        <v>79</v>
      </c>
      <c r="F221" s="36" t="s">
        <v>165</v>
      </c>
      <c r="G221" s="37" t="s">
        <v>119</v>
      </c>
      <c r="H221" s="38"/>
      <c r="I221" s="232"/>
      <c r="J221" s="232"/>
      <c r="K221" s="232"/>
      <c r="L221" s="232"/>
      <c r="M221" s="232"/>
      <c r="N221" s="232"/>
      <c r="O221" s="38">
        <v>468622.5</v>
      </c>
      <c r="P221" s="38">
        <v>468622.5</v>
      </c>
      <c r="Q221" s="38">
        <v>468622.5</v>
      </c>
      <c r="R221" s="38">
        <v>120519</v>
      </c>
      <c r="S221" s="39">
        <f t="shared" si="14"/>
        <v>0</v>
      </c>
      <c r="T221" s="38"/>
      <c r="U221" s="38"/>
      <c r="V221" s="40"/>
      <c r="W221" s="40"/>
      <c r="X221" s="41"/>
      <c r="Y221" s="32"/>
      <c r="Z221" s="33" t="str">
        <f t="shared" si="15"/>
        <v>0409110009Д010244130226002</v>
      </c>
    </row>
    <row r="222" spans="1:26" ht="15" customHeight="1" x14ac:dyDescent="0.2">
      <c r="A222" s="20"/>
      <c r="B222" s="34" t="s">
        <v>168</v>
      </c>
      <c r="C222" s="216" t="s">
        <v>169</v>
      </c>
      <c r="D222" s="216"/>
      <c r="E222" s="53" t="s">
        <v>79</v>
      </c>
      <c r="F222" s="36" t="s">
        <v>165</v>
      </c>
      <c r="G222" s="37" t="s">
        <v>119</v>
      </c>
      <c r="H222" s="38"/>
      <c r="I222" s="232"/>
      <c r="J222" s="232"/>
      <c r="K222" s="232"/>
      <c r="L222" s="232"/>
      <c r="M222" s="232"/>
      <c r="N222" s="232"/>
      <c r="O222" s="38">
        <v>990000</v>
      </c>
      <c r="P222" s="38">
        <v>990000</v>
      </c>
      <c r="Q222" s="38">
        <v>990000</v>
      </c>
      <c r="R222" s="38"/>
      <c r="S222" s="39">
        <f t="shared" si="14"/>
        <v>0</v>
      </c>
      <c r="T222" s="38"/>
      <c r="U222" s="38"/>
      <c r="V222" s="40"/>
      <c r="W222" s="40"/>
      <c r="X222" s="41"/>
      <c r="Y222" s="32"/>
      <c r="Z222" s="33" t="str">
        <f t="shared" si="15"/>
        <v>04122310022320244130226002</v>
      </c>
    </row>
    <row r="223" spans="1:26" ht="15" customHeight="1" x14ac:dyDescent="0.2">
      <c r="A223" s="20"/>
      <c r="B223" s="34" t="s">
        <v>102</v>
      </c>
      <c r="C223" s="216" t="s">
        <v>103</v>
      </c>
      <c r="D223" s="216"/>
      <c r="E223" s="53" t="s">
        <v>79</v>
      </c>
      <c r="F223" s="36" t="s">
        <v>165</v>
      </c>
      <c r="G223" s="37" t="s">
        <v>119</v>
      </c>
      <c r="H223" s="38"/>
      <c r="I223" s="232"/>
      <c r="J223" s="232"/>
      <c r="K223" s="232"/>
      <c r="L223" s="232"/>
      <c r="M223" s="232"/>
      <c r="N223" s="232"/>
      <c r="O223" s="38">
        <v>12980</v>
      </c>
      <c r="P223" s="38">
        <v>12980</v>
      </c>
      <c r="Q223" s="38">
        <v>12870</v>
      </c>
      <c r="R223" s="38"/>
      <c r="S223" s="39">
        <f t="shared" si="14"/>
        <v>110</v>
      </c>
      <c r="T223" s="38"/>
      <c r="U223" s="38"/>
      <c r="V223" s="40"/>
      <c r="W223" s="40"/>
      <c r="X223" s="41"/>
      <c r="Y223" s="32"/>
      <c r="Z223" s="33" t="str">
        <f t="shared" si="15"/>
        <v>05059200029210244130226002</v>
      </c>
    </row>
    <row r="224" spans="1:26" ht="15" customHeight="1" x14ac:dyDescent="0.2">
      <c r="A224" s="20"/>
      <c r="B224" s="34" t="s">
        <v>106</v>
      </c>
      <c r="C224" s="216" t="s">
        <v>109</v>
      </c>
      <c r="D224" s="216"/>
      <c r="E224" s="53" t="s">
        <v>79</v>
      </c>
      <c r="F224" s="36" t="s">
        <v>165</v>
      </c>
      <c r="G224" s="37" t="s">
        <v>119</v>
      </c>
      <c r="H224" s="38"/>
      <c r="I224" s="232"/>
      <c r="J224" s="232"/>
      <c r="K224" s="232"/>
      <c r="L224" s="232"/>
      <c r="M224" s="232"/>
      <c r="N224" s="232"/>
      <c r="O224" s="38">
        <v>25350</v>
      </c>
      <c r="P224" s="38">
        <v>25350</v>
      </c>
      <c r="Q224" s="38">
        <v>25350</v>
      </c>
      <c r="R224" s="38"/>
      <c r="S224" s="39">
        <f t="shared" si="14"/>
        <v>0</v>
      </c>
      <c r="T224" s="38"/>
      <c r="U224" s="38"/>
      <c r="V224" s="40"/>
      <c r="W224" s="40"/>
      <c r="X224" s="41"/>
      <c r="Y224" s="32"/>
      <c r="Z224" s="33" t="str">
        <f t="shared" si="15"/>
        <v>07090240001370244130226002</v>
      </c>
    </row>
    <row r="225" spans="1:26" ht="15" customHeight="1" x14ac:dyDescent="0.2">
      <c r="A225" s="20"/>
      <c r="B225" s="34" t="s">
        <v>170</v>
      </c>
      <c r="C225" s="216" t="s">
        <v>171</v>
      </c>
      <c r="D225" s="216"/>
      <c r="E225" s="53" t="s">
        <v>79</v>
      </c>
      <c r="F225" s="36" t="s">
        <v>165</v>
      </c>
      <c r="G225" s="37" t="s">
        <v>132</v>
      </c>
      <c r="H225" s="38"/>
      <c r="I225" s="232"/>
      <c r="J225" s="232"/>
      <c r="K225" s="232"/>
      <c r="L225" s="232"/>
      <c r="M225" s="232"/>
      <c r="N225" s="232"/>
      <c r="O225" s="38">
        <v>50300</v>
      </c>
      <c r="P225" s="38">
        <v>50300</v>
      </c>
      <c r="Q225" s="38">
        <v>50300</v>
      </c>
      <c r="R225" s="38"/>
      <c r="S225" s="39">
        <f t="shared" si="14"/>
        <v>0</v>
      </c>
      <c r="T225" s="38"/>
      <c r="U225" s="38"/>
      <c r="V225" s="40"/>
      <c r="W225" s="40"/>
      <c r="X225" s="41"/>
      <c r="Y225" s="32"/>
      <c r="Z225" s="33" t="str">
        <f t="shared" si="15"/>
        <v>01059300051200244130226003</v>
      </c>
    </row>
    <row r="226" spans="1:26" ht="15" customHeight="1" x14ac:dyDescent="0.2">
      <c r="A226" s="20"/>
      <c r="B226" s="34" t="s">
        <v>77</v>
      </c>
      <c r="C226" s="216" t="s">
        <v>100</v>
      </c>
      <c r="D226" s="216"/>
      <c r="E226" s="53" t="s">
        <v>79</v>
      </c>
      <c r="F226" s="36" t="s">
        <v>165</v>
      </c>
      <c r="G226" s="37" t="s">
        <v>132</v>
      </c>
      <c r="H226" s="38"/>
      <c r="I226" s="232"/>
      <c r="J226" s="232"/>
      <c r="K226" s="232"/>
      <c r="L226" s="232"/>
      <c r="M226" s="232"/>
      <c r="N226" s="232"/>
      <c r="O226" s="38">
        <v>31415.16</v>
      </c>
      <c r="P226" s="38">
        <v>31415.16</v>
      </c>
      <c r="Q226" s="38">
        <v>31415.16</v>
      </c>
      <c r="R226" s="38"/>
      <c r="S226" s="39">
        <f t="shared" si="14"/>
        <v>0</v>
      </c>
      <c r="T226" s="38"/>
      <c r="U226" s="38"/>
      <c r="V226" s="40"/>
      <c r="W226" s="40"/>
      <c r="X226" s="41"/>
      <c r="Y226" s="32"/>
      <c r="Z226" s="33" t="str">
        <f t="shared" si="15"/>
        <v>01139200029211244130226003</v>
      </c>
    </row>
    <row r="227" spans="1:26" ht="15" customHeight="1" x14ac:dyDescent="0.2">
      <c r="A227" s="20"/>
      <c r="B227" s="34" t="s">
        <v>106</v>
      </c>
      <c r="C227" s="216" t="s">
        <v>109</v>
      </c>
      <c r="D227" s="216"/>
      <c r="E227" s="53" t="s">
        <v>79</v>
      </c>
      <c r="F227" s="36" t="s">
        <v>165</v>
      </c>
      <c r="G227" s="37" t="s">
        <v>132</v>
      </c>
      <c r="H227" s="38"/>
      <c r="I227" s="232"/>
      <c r="J227" s="232"/>
      <c r="K227" s="232"/>
      <c r="L227" s="232"/>
      <c r="M227" s="232"/>
      <c r="N227" s="232"/>
      <c r="O227" s="38">
        <v>13733.64</v>
      </c>
      <c r="P227" s="38">
        <v>13733.64</v>
      </c>
      <c r="Q227" s="38">
        <v>13733.64</v>
      </c>
      <c r="R227" s="38"/>
      <c r="S227" s="39">
        <f t="shared" si="14"/>
        <v>0</v>
      </c>
      <c r="T227" s="38"/>
      <c r="U227" s="38"/>
      <c r="V227" s="40"/>
      <c r="W227" s="40"/>
      <c r="X227" s="41"/>
      <c r="Y227" s="32"/>
      <c r="Z227" s="33" t="str">
        <f t="shared" si="15"/>
        <v>07090240001370244130226003</v>
      </c>
    </row>
    <row r="228" spans="1:26" ht="15" customHeight="1" x14ac:dyDescent="0.2">
      <c r="A228" s="20"/>
      <c r="B228" s="34" t="s">
        <v>90</v>
      </c>
      <c r="C228" s="216" t="s">
        <v>93</v>
      </c>
      <c r="D228" s="216"/>
      <c r="E228" s="53" t="s">
        <v>79</v>
      </c>
      <c r="F228" s="36" t="s">
        <v>165</v>
      </c>
      <c r="G228" s="37" t="s">
        <v>48</v>
      </c>
      <c r="H228" s="38"/>
      <c r="I228" s="232"/>
      <c r="J228" s="232"/>
      <c r="K228" s="232"/>
      <c r="L228" s="232"/>
      <c r="M228" s="232"/>
      <c r="N228" s="232"/>
      <c r="O228" s="38">
        <v>996226.5</v>
      </c>
      <c r="P228" s="38">
        <v>996226.5</v>
      </c>
      <c r="Q228" s="38">
        <v>996226.5</v>
      </c>
      <c r="R228" s="38">
        <v>89349</v>
      </c>
      <c r="S228" s="39">
        <f t="shared" si="14"/>
        <v>0</v>
      </c>
      <c r="T228" s="38"/>
      <c r="U228" s="38"/>
      <c r="V228" s="40"/>
      <c r="W228" s="40"/>
      <c r="X228" s="41"/>
      <c r="Y228" s="32"/>
      <c r="Z228" s="33" t="str">
        <f t="shared" si="15"/>
        <v>01049530001000244130226004</v>
      </c>
    </row>
    <row r="229" spans="1:26" ht="15" customHeight="1" x14ac:dyDescent="0.2">
      <c r="A229" s="20"/>
      <c r="B229" s="34" t="s">
        <v>95</v>
      </c>
      <c r="C229" s="216" t="s">
        <v>166</v>
      </c>
      <c r="D229" s="216"/>
      <c r="E229" s="53" t="s">
        <v>79</v>
      </c>
      <c r="F229" s="36" t="s">
        <v>165</v>
      </c>
      <c r="G229" s="37" t="s">
        <v>48</v>
      </c>
      <c r="H229" s="38"/>
      <c r="I229" s="232"/>
      <c r="J229" s="232"/>
      <c r="K229" s="232"/>
      <c r="L229" s="232"/>
      <c r="M229" s="232"/>
      <c r="N229" s="232"/>
      <c r="O229" s="38">
        <v>15000</v>
      </c>
      <c r="P229" s="38">
        <v>15000</v>
      </c>
      <c r="Q229" s="38">
        <v>15000</v>
      </c>
      <c r="R229" s="38"/>
      <c r="S229" s="39">
        <f t="shared" si="14"/>
        <v>0</v>
      </c>
      <c r="T229" s="38"/>
      <c r="U229" s="38"/>
      <c r="V229" s="40"/>
      <c r="W229" s="40"/>
      <c r="X229" s="41"/>
      <c r="Y229" s="32"/>
      <c r="Z229" s="33" t="str">
        <f t="shared" si="15"/>
        <v>01061700022280244130226004</v>
      </c>
    </row>
    <row r="230" spans="1:26" ht="15" customHeight="1" x14ac:dyDescent="0.2">
      <c r="A230" s="20"/>
      <c r="B230" s="34" t="s">
        <v>95</v>
      </c>
      <c r="C230" s="216" t="s">
        <v>96</v>
      </c>
      <c r="D230" s="216"/>
      <c r="E230" s="53" t="s">
        <v>79</v>
      </c>
      <c r="F230" s="36" t="s">
        <v>165</v>
      </c>
      <c r="G230" s="37" t="s">
        <v>48</v>
      </c>
      <c r="H230" s="38"/>
      <c r="I230" s="232"/>
      <c r="J230" s="232"/>
      <c r="K230" s="232"/>
      <c r="L230" s="232"/>
      <c r="M230" s="232"/>
      <c r="N230" s="232"/>
      <c r="O230" s="38">
        <v>396197.36</v>
      </c>
      <c r="P230" s="38">
        <v>396197.36</v>
      </c>
      <c r="Q230" s="38">
        <v>396197.36</v>
      </c>
      <c r="R230" s="38">
        <v>94950</v>
      </c>
      <c r="S230" s="39">
        <f t="shared" si="14"/>
        <v>0</v>
      </c>
      <c r="T230" s="38"/>
      <c r="U230" s="38"/>
      <c r="V230" s="40"/>
      <c r="W230" s="40"/>
      <c r="X230" s="41"/>
      <c r="Y230" s="32"/>
      <c r="Z230" s="33" t="str">
        <f t="shared" si="15"/>
        <v>01061810001000244130226004</v>
      </c>
    </row>
    <row r="231" spans="1:26" ht="15" customHeight="1" x14ac:dyDescent="0.2">
      <c r="A231" s="20"/>
      <c r="B231" s="34" t="s">
        <v>95</v>
      </c>
      <c r="C231" s="216" t="s">
        <v>99</v>
      </c>
      <c r="D231" s="216"/>
      <c r="E231" s="53" t="s">
        <v>79</v>
      </c>
      <c r="F231" s="36" t="s">
        <v>165</v>
      </c>
      <c r="G231" s="37" t="s">
        <v>48</v>
      </c>
      <c r="H231" s="38"/>
      <c r="I231" s="232"/>
      <c r="J231" s="232"/>
      <c r="K231" s="232"/>
      <c r="L231" s="232"/>
      <c r="M231" s="232"/>
      <c r="N231" s="232"/>
      <c r="O231" s="38">
        <v>67000</v>
      </c>
      <c r="P231" s="38">
        <v>67000</v>
      </c>
      <c r="Q231" s="38">
        <v>67000</v>
      </c>
      <c r="R231" s="38">
        <v>14300</v>
      </c>
      <c r="S231" s="39">
        <f t="shared" si="14"/>
        <v>0</v>
      </c>
      <c r="T231" s="38"/>
      <c r="U231" s="38"/>
      <c r="V231" s="40"/>
      <c r="W231" s="40"/>
      <c r="X231" s="41"/>
      <c r="Y231" s="32"/>
      <c r="Z231" s="33" t="str">
        <f t="shared" si="15"/>
        <v>01069600000080244130226004</v>
      </c>
    </row>
    <row r="232" spans="1:26" ht="15" customHeight="1" x14ac:dyDescent="0.2">
      <c r="A232" s="20"/>
      <c r="B232" s="34" t="s">
        <v>77</v>
      </c>
      <c r="C232" s="216" t="s">
        <v>166</v>
      </c>
      <c r="D232" s="216"/>
      <c r="E232" s="53" t="s">
        <v>79</v>
      </c>
      <c r="F232" s="36" t="s">
        <v>165</v>
      </c>
      <c r="G232" s="37" t="s">
        <v>48</v>
      </c>
      <c r="H232" s="38"/>
      <c r="I232" s="232"/>
      <c r="J232" s="232"/>
      <c r="K232" s="232"/>
      <c r="L232" s="232"/>
      <c r="M232" s="232"/>
      <c r="N232" s="232"/>
      <c r="O232" s="38">
        <v>89200</v>
      </c>
      <c r="P232" s="38">
        <v>89200</v>
      </c>
      <c r="Q232" s="38">
        <v>89200</v>
      </c>
      <c r="R232" s="38">
        <v>29000</v>
      </c>
      <c r="S232" s="39">
        <f t="shared" si="14"/>
        <v>0</v>
      </c>
      <c r="T232" s="38"/>
      <c r="U232" s="38"/>
      <c r="V232" s="40"/>
      <c r="W232" s="40"/>
      <c r="X232" s="41"/>
      <c r="Y232" s="32"/>
      <c r="Z232" s="33" t="str">
        <f t="shared" si="15"/>
        <v>01131700022280244130226004</v>
      </c>
    </row>
    <row r="233" spans="1:26" ht="15" customHeight="1" x14ac:dyDescent="0.2">
      <c r="A233" s="20"/>
      <c r="B233" s="34" t="s">
        <v>77</v>
      </c>
      <c r="C233" s="216" t="s">
        <v>120</v>
      </c>
      <c r="D233" s="216"/>
      <c r="E233" s="53" t="s">
        <v>79</v>
      </c>
      <c r="F233" s="36" t="s">
        <v>165</v>
      </c>
      <c r="G233" s="37" t="s">
        <v>48</v>
      </c>
      <c r="H233" s="38"/>
      <c r="I233" s="232"/>
      <c r="J233" s="232"/>
      <c r="K233" s="232"/>
      <c r="L233" s="232"/>
      <c r="M233" s="232"/>
      <c r="N233" s="232"/>
      <c r="O233" s="38">
        <v>1407617.6</v>
      </c>
      <c r="P233" s="38">
        <v>1407617.6</v>
      </c>
      <c r="Q233" s="38">
        <v>1407617.6</v>
      </c>
      <c r="R233" s="38"/>
      <c r="S233" s="39">
        <f t="shared" si="14"/>
        <v>0</v>
      </c>
      <c r="T233" s="38"/>
      <c r="U233" s="38"/>
      <c r="V233" s="40"/>
      <c r="W233" s="40"/>
      <c r="X233" s="41"/>
      <c r="Y233" s="32"/>
      <c r="Z233" s="33" t="str">
        <f t="shared" si="15"/>
        <v>01132500022510244130226004</v>
      </c>
    </row>
    <row r="234" spans="1:26" ht="15" customHeight="1" x14ac:dyDescent="0.2">
      <c r="A234" s="20"/>
      <c r="B234" s="34" t="s">
        <v>77</v>
      </c>
      <c r="C234" s="216" t="s">
        <v>147</v>
      </c>
      <c r="D234" s="216"/>
      <c r="E234" s="53" t="s">
        <v>79</v>
      </c>
      <c r="F234" s="36" t="s">
        <v>165</v>
      </c>
      <c r="G234" s="37" t="s">
        <v>48</v>
      </c>
      <c r="H234" s="38"/>
      <c r="I234" s="232"/>
      <c r="J234" s="232"/>
      <c r="K234" s="232"/>
      <c r="L234" s="232"/>
      <c r="M234" s="232"/>
      <c r="N234" s="232"/>
      <c r="O234" s="38">
        <v>3694.9</v>
      </c>
      <c r="P234" s="38">
        <v>3694.9</v>
      </c>
      <c r="Q234" s="38">
        <v>3694.9</v>
      </c>
      <c r="R234" s="38"/>
      <c r="S234" s="39">
        <f t="shared" si="14"/>
        <v>0</v>
      </c>
      <c r="T234" s="38"/>
      <c r="U234" s="38"/>
      <c r="V234" s="40"/>
      <c r="W234" s="40"/>
      <c r="X234" s="41"/>
      <c r="Y234" s="32"/>
      <c r="Z234" s="33" t="str">
        <f t="shared" si="15"/>
        <v>01132900022920244130226004</v>
      </c>
    </row>
    <row r="235" spans="1:26" ht="15" customHeight="1" x14ac:dyDescent="0.2">
      <c r="A235" s="20"/>
      <c r="B235" s="34" t="s">
        <v>77</v>
      </c>
      <c r="C235" s="216" t="s">
        <v>172</v>
      </c>
      <c r="D235" s="216"/>
      <c r="E235" s="53" t="s">
        <v>79</v>
      </c>
      <c r="F235" s="36" t="s">
        <v>165</v>
      </c>
      <c r="G235" s="37" t="s">
        <v>48</v>
      </c>
      <c r="H235" s="38"/>
      <c r="I235" s="232"/>
      <c r="J235" s="232"/>
      <c r="K235" s="232"/>
      <c r="L235" s="232"/>
      <c r="M235" s="232"/>
      <c r="N235" s="232"/>
      <c r="O235" s="38">
        <v>28180.5</v>
      </c>
      <c r="P235" s="38">
        <v>28180.5</v>
      </c>
      <c r="Q235" s="38">
        <v>28180.5</v>
      </c>
      <c r="R235" s="38"/>
      <c r="S235" s="39">
        <f t="shared" si="14"/>
        <v>0</v>
      </c>
      <c r="T235" s="38"/>
      <c r="U235" s="38"/>
      <c r="V235" s="40"/>
      <c r="W235" s="40"/>
      <c r="X235" s="41"/>
      <c r="Y235" s="32"/>
      <c r="Z235" s="33" t="str">
        <f t="shared" si="15"/>
        <v>01132900022930244130226004</v>
      </c>
    </row>
    <row r="236" spans="1:26" ht="15" customHeight="1" x14ac:dyDescent="0.2">
      <c r="A236" s="20"/>
      <c r="B236" s="34" t="s">
        <v>77</v>
      </c>
      <c r="C236" s="216" t="s">
        <v>100</v>
      </c>
      <c r="D236" s="216"/>
      <c r="E236" s="53" t="s">
        <v>79</v>
      </c>
      <c r="F236" s="36" t="s">
        <v>165</v>
      </c>
      <c r="G236" s="37" t="s">
        <v>48</v>
      </c>
      <c r="H236" s="38"/>
      <c r="I236" s="232"/>
      <c r="J236" s="232"/>
      <c r="K236" s="232"/>
      <c r="L236" s="232"/>
      <c r="M236" s="232"/>
      <c r="N236" s="232"/>
      <c r="O236" s="38">
        <v>45715</v>
      </c>
      <c r="P236" s="38">
        <v>45715</v>
      </c>
      <c r="Q236" s="38">
        <v>45715</v>
      </c>
      <c r="R236" s="38">
        <v>14390</v>
      </c>
      <c r="S236" s="39">
        <f t="shared" si="14"/>
        <v>0</v>
      </c>
      <c r="T236" s="38"/>
      <c r="U236" s="38"/>
      <c r="V236" s="40"/>
      <c r="W236" s="40"/>
      <c r="X236" s="41"/>
      <c r="Y236" s="32"/>
      <c r="Z236" s="33" t="str">
        <f t="shared" si="15"/>
        <v>01139200029211244130226004</v>
      </c>
    </row>
    <row r="237" spans="1:26" ht="15" customHeight="1" x14ac:dyDescent="0.2">
      <c r="A237" s="20"/>
      <c r="B237" s="34" t="s">
        <v>77</v>
      </c>
      <c r="C237" s="216" t="s">
        <v>173</v>
      </c>
      <c r="D237" s="216"/>
      <c r="E237" s="53" t="s">
        <v>154</v>
      </c>
      <c r="F237" s="36" t="s">
        <v>165</v>
      </c>
      <c r="G237" s="37" t="s">
        <v>48</v>
      </c>
      <c r="H237" s="38"/>
      <c r="I237" s="232"/>
      <c r="J237" s="232"/>
      <c r="K237" s="232"/>
      <c r="L237" s="232"/>
      <c r="M237" s="232"/>
      <c r="N237" s="232"/>
      <c r="O237" s="38">
        <v>3108400</v>
      </c>
      <c r="P237" s="38">
        <v>3108400</v>
      </c>
      <c r="Q237" s="38">
        <v>3108400</v>
      </c>
      <c r="R237" s="38">
        <v>932520</v>
      </c>
      <c r="S237" s="39">
        <f t="shared" si="14"/>
        <v>0</v>
      </c>
      <c r="T237" s="38"/>
      <c r="U237" s="38"/>
      <c r="V237" s="40"/>
      <c r="W237" s="40"/>
      <c r="X237" s="41"/>
      <c r="Y237" s="32"/>
      <c r="Z237" s="33" t="str">
        <f t="shared" si="15"/>
        <v>01139300020660243130226004</v>
      </c>
    </row>
    <row r="238" spans="1:26" ht="15" customHeight="1" x14ac:dyDescent="0.2">
      <c r="A238" s="20"/>
      <c r="B238" s="34" t="s">
        <v>82</v>
      </c>
      <c r="C238" s="216" t="s">
        <v>83</v>
      </c>
      <c r="D238" s="216"/>
      <c r="E238" s="53" t="s">
        <v>79</v>
      </c>
      <c r="F238" s="36" t="s">
        <v>165</v>
      </c>
      <c r="G238" s="37" t="s">
        <v>48</v>
      </c>
      <c r="H238" s="38">
        <v>480</v>
      </c>
      <c r="I238" s="232"/>
      <c r="J238" s="232"/>
      <c r="K238" s="232"/>
      <c r="L238" s="232"/>
      <c r="M238" s="232"/>
      <c r="N238" s="232"/>
      <c r="O238" s="38">
        <v>85786.07</v>
      </c>
      <c r="P238" s="38"/>
      <c r="Q238" s="38">
        <v>86026.07</v>
      </c>
      <c r="R238" s="38"/>
      <c r="S238" s="39">
        <f t="shared" si="14"/>
        <v>240</v>
      </c>
      <c r="T238" s="38"/>
      <c r="U238" s="38"/>
      <c r="V238" s="40"/>
      <c r="W238" s="40"/>
      <c r="X238" s="41"/>
      <c r="Y238" s="32"/>
      <c r="Z238" s="33" t="str">
        <f t="shared" si="15"/>
        <v>03099200001690244130226004</v>
      </c>
    </row>
    <row r="239" spans="1:26" ht="15" customHeight="1" x14ac:dyDescent="0.2">
      <c r="A239" s="20"/>
      <c r="B239" s="34" t="s">
        <v>137</v>
      </c>
      <c r="C239" s="216" t="s">
        <v>144</v>
      </c>
      <c r="D239" s="216"/>
      <c r="E239" s="53" t="s">
        <v>79</v>
      </c>
      <c r="F239" s="36" t="s">
        <v>165</v>
      </c>
      <c r="G239" s="37" t="s">
        <v>48</v>
      </c>
      <c r="H239" s="38"/>
      <c r="I239" s="232"/>
      <c r="J239" s="232"/>
      <c r="K239" s="232"/>
      <c r="L239" s="232"/>
      <c r="M239" s="232"/>
      <c r="N239" s="232"/>
      <c r="O239" s="38">
        <v>42993.86</v>
      </c>
      <c r="P239" s="38">
        <v>42993.86</v>
      </c>
      <c r="Q239" s="38">
        <v>42993.86</v>
      </c>
      <c r="R239" s="38"/>
      <c r="S239" s="39">
        <f t="shared" si="14"/>
        <v>0</v>
      </c>
      <c r="T239" s="38"/>
      <c r="U239" s="38"/>
      <c r="V239" s="40"/>
      <c r="W239" s="40"/>
      <c r="X239" s="41"/>
      <c r="Y239" s="32"/>
      <c r="Z239" s="33" t="str">
        <f t="shared" si="15"/>
        <v>04091100029010244130226004</v>
      </c>
    </row>
    <row r="240" spans="1:26" ht="15" customHeight="1" x14ac:dyDescent="0.2">
      <c r="A240" s="20"/>
      <c r="B240" s="34" t="s">
        <v>137</v>
      </c>
      <c r="C240" s="216" t="s">
        <v>138</v>
      </c>
      <c r="D240" s="216"/>
      <c r="E240" s="53" t="s">
        <v>79</v>
      </c>
      <c r="F240" s="36" t="s">
        <v>165</v>
      </c>
      <c r="G240" s="37" t="s">
        <v>48</v>
      </c>
      <c r="H240" s="38"/>
      <c r="I240" s="232"/>
      <c r="J240" s="232"/>
      <c r="K240" s="232"/>
      <c r="L240" s="232"/>
      <c r="M240" s="232"/>
      <c r="N240" s="232"/>
      <c r="O240" s="38">
        <v>472546.08</v>
      </c>
      <c r="P240" s="38">
        <v>472546.08</v>
      </c>
      <c r="Q240" s="38">
        <v>472546.08</v>
      </c>
      <c r="R240" s="38"/>
      <c r="S240" s="39">
        <f t="shared" si="14"/>
        <v>0</v>
      </c>
      <c r="T240" s="38"/>
      <c r="U240" s="38"/>
      <c r="V240" s="40"/>
      <c r="W240" s="40"/>
      <c r="X240" s="41"/>
      <c r="Y240" s="32"/>
      <c r="Z240" s="33" t="str">
        <f t="shared" si="15"/>
        <v>0409110009Д010244130226004</v>
      </c>
    </row>
    <row r="241" spans="1:26" ht="15" customHeight="1" x14ac:dyDescent="0.2">
      <c r="A241" s="20"/>
      <c r="B241" s="34" t="s">
        <v>137</v>
      </c>
      <c r="C241" s="216" t="s">
        <v>149</v>
      </c>
      <c r="D241" s="216"/>
      <c r="E241" s="53" t="s">
        <v>79</v>
      </c>
      <c r="F241" s="36" t="s">
        <v>165</v>
      </c>
      <c r="G241" s="37" t="s">
        <v>48</v>
      </c>
      <c r="H241" s="38"/>
      <c r="I241" s="232"/>
      <c r="J241" s="232"/>
      <c r="K241" s="232"/>
      <c r="L241" s="232"/>
      <c r="M241" s="232"/>
      <c r="N241" s="232"/>
      <c r="O241" s="38">
        <v>1148398.31</v>
      </c>
      <c r="P241" s="38">
        <v>1148398.31</v>
      </c>
      <c r="Q241" s="38">
        <v>1148398.31</v>
      </c>
      <c r="R241" s="38"/>
      <c r="S241" s="39">
        <f t="shared" si="14"/>
        <v>0</v>
      </c>
      <c r="T241" s="38"/>
      <c r="U241" s="38"/>
      <c r="V241" s="40"/>
      <c r="W241" s="40"/>
      <c r="X241" s="41"/>
      <c r="Y241" s="32"/>
      <c r="Z241" s="33" t="str">
        <f t="shared" si="15"/>
        <v>0409110009Д860244130226004</v>
      </c>
    </row>
    <row r="242" spans="1:26" ht="15" customHeight="1" x14ac:dyDescent="0.2">
      <c r="A242" s="20"/>
      <c r="B242" s="34" t="s">
        <v>137</v>
      </c>
      <c r="C242" s="216" t="s">
        <v>151</v>
      </c>
      <c r="D242" s="216"/>
      <c r="E242" s="53" t="s">
        <v>79</v>
      </c>
      <c r="F242" s="36" t="s">
        <v>165</v>
      </c>
      <c r="G242" s="37" t="s">
        <v>48</v>
      </c>
      <c r="H242" s="38"/>
      <c r="I242" s="232"/>
      <c r="J242" s="232"/>
      <c r="K242" s="232"/>
      <c r="L242" s="232"/>
      <c r="M242" s="232"/>
      <c r="N242" s="232"/>
      <c r="O242" s="38">
        <v>11601.69</v>
      </c>
      <c r="P242" s="38">
        <v>11601.69</v>
      </c>
      <c r="Q242" s="38">
        <v>11601.69</v>
      </c>
      <c r="R242" s="38"/>
      <c r="S242" s="39">
        <f t="shared" ref="S242:S273" si="16">H242+O242-Q242</f>
        <v>0</v>
      </c>
      <c r="T242" s="38"/>
      <c r="U242" s="38"/>
      <c r="V242" s="40"/>
      <c r="W242" s="40"/>
      <c r="X242" s="41"/>
      <c r="Y242" s="32"/>
      <c r="Z242" s="33" t="str">
        <f t="shared" ref="Z242:Z273" si="17">IF(B242="","0000",B242)&amp;IF(C242="","0000000000",C242)&amp;IF(E242="","000",E242)&amp;IF(F242="","000000",F242)&amp;IF(G242="","000",G242)</f>
        <v>040911000SД860244130226004</v>
      </c>
    </row>
    <row r="243" spans="1:26" ht="15" customHeight="1" x14ac:dyDescent="0.2">
      <c r="A243" s="20"/>
      <c r="B243" s="34" t="s">
        <v>168</v>
      </c>
      <c r="C243" s="216" t="s">
        <v>169</v>
      </c>
      <c r="D243" s="216"/>
      <c r="E243" s="53" t="s">
        <v>79</v>
      </c>
      <c r="F243" s="36" t="s">
        <v>165</v>
      </c>
      <c r="G243" s="37" t="s">
        <v>48</v>
      </c>
      <c r="H243" s="38"/>
      <c r="I243" s="232"/>
      <c r="J243" s="232"/>
      <c r="K243" s="232"/>
      <c r="L243" s="232"/>
      <c r="M243" s="232"/>
      <c r="N243" s="232"/>
      <c r="O243" s="38">
        <v>1329851.94</v>
      </c>
      <c r="P243" s="38">
        <v>1329851.94</v>
      </c>
      <c r="Q243" s="38">
        <v>1329851.94</v>
      </c>
      <c r="R243" s="38">
        <v>437863.52</v>
      </c>
      <c r="S243" s="39">
        <f t="shared" si="16"/>
        <v>0</v>
      </c>
      <c r="T243" s="38"/>
      <c r="U243" s="38"/>
      <c r="V243" s="40"/>
      <c r="W243" s="40"/>
      <c r="X243" s="41"/>
      <c r="Y243" s="32"/>
      <c r="Z243" s="33" t="str">
        <f t="shared" si="17"/>
        <v>04122310022320244130226004</v>
      </c>
    </row>
    <row r="244" spans="1:26" ht="15" customHeight="1" x14ac:dyDescent="0.2">
      <c r="A244" s="20"/>
      <c r="B244" s="34" t="s">
        <v>168</v>
      </c>
      <c r="C244" s="216" t="s">
        <v>174</v>
      </c>
      <c r="D244" s="216"/>
      <c r="E244" s="53" t="s">
        <v>79</v>
      </c>
      <c r="F244" s="36" t="s">
        <v>165</v>
      </c>
      <c r="G244" s="37" t="s">
        <v>48</v>
      </c>
      <c r="H244" s="38"/>
      <c r="I244" s="232"/>
      <c r="J244" s="232"/>
      <c r="K244" s="232"/>
      <c r="L244" s="232"/>
      <c r="M244" s="232"/>
      <c r="N244" s="232"/>
      <c r="O244" s="38">
        <v>56833.5</v>
      </c>
      <c r="P244" s="38">
        <v>56833.5</v>
      </c>
      <c r="Q244" s="38">
        <v>56833.5</v>
      </c>
      <c r="R244" s="38"/>
      <c r="S244" s="39">
        <f t="shared" si="16"/>
        <v>0</v>
      </c>
      <c r="T244" s="38"/>
      <c r="U244" s="38"/>
      <c r="V244" s="40"/>
      <c r="W244" s="40"/>
      <c r="X244" s="41"/>
      <c r="Y244" s="32"/>
      <c r="Z244" s="33" t="str">
        <f t="shared" si="17"/>
        <v>04122900022910244130226004</v>
      </c>
    </row>
    <row r="245" spans="1:26" ht="15" customHeight="1" x14ac:dyDescent="0.2">
      <c r="A245" s="20"/>
      <c r="B245" s="34" t="s">
        <v>168</v>
      </c>
      <c r="C245" s="216" t="s">
        <v>175</v>
      </c>
      <c r="D245" s="216"/>
      <c r="E245" s="53" t="s">
        <v>79</v>
      </c>
      <c r="F245" s="36" t="s">
        <v>165</v>
      </c>
      <c r="G245" s="37" t="s">
        <v>48</v>
      </c>
      <c r="H245" s="38"/>
      <c r="I245" s="232"/>
      <c r="J245" s="232"/>
      <c r="K245" s="232"/>
      <c r="L245" s="232"/>
      <c r="M245" s="232"/>
      <c r="N245" s="232"/>
      <c r="O245" s="38">
        <v>210100</v>
      </c>
      <c r="P245" s="38">
        <v>210100</v>
      </c>
      <c r="Q245" s="38">
        <v>210100</v>
      </c>
      <c r="R245" s="38"/>
      <c r="S245" s="39">
        <f t="shared" si="16"/>
        <v>0</v>
      </c>
      <c r="T245" s="38"/>
      <c r="U245" s="38"/>
      <c r="V245" s="40"/>
      <c r="W245" s="40"/>
      <c r="X245" s="41"/>
      <c r="Y245" s="32"/>
      <c r="Z245" s="33" t="str">
        <f t="shared" si="17"/>
        <v>041229000S5110244130226004</v>
      </c>
    </row>
    <row r="246" spans="1:26" ht="15" customHeight="1" x14ac:dyDescent="0.2">
      <c r="A246" s="20"/>
      <c r="B246" s="34" t="s">
        <v>168</v>
      </c>
      <c r="C246" s="216" t="s">
        <v>176</v>
      </c>
      <c r="D246" s="216"/>
      <c r="E246" s="53" t="s">
        <v>79</v>
      </c>
      <c r="F246" s="36" t="s">
        <v>165</v>
      </c>
      <c r="G246" s="37" t="s">
        <v>48</v>
      </c>
      <c r="H246" s="38"/>
      <c r="I246" s="232"/>
      <c r="J246" s="232"/>
      <c r="K246" s="232"/>
      <c r="L246" s="232"/>
      <c r="M246" s="232"/>
      <c r="N246" s="232"/>
      <c r="O246" s="38">
        <v>280180</v>
      </c>
      <c r="P246" s="38">
        <v>280180</v>
      </c>
      <c r="Q246" s="38">
        <v>280180</v>
      </c>
      <c r="R246" s="38"/>
      <c r="S246" s="39">
        <f t="shared" si="16"/>
        <v>0</v>
      </c>
      <c r="T246" s="38"/>
      <c r="U246" s="38"/>
      <c r="V246" s="40"/>
      <c r="W246" s="40"/>
      <c r="X246" s="41"/>
      <c r="Y246" s="32"/>
      <c r="Z246" s="33" t="str">
        <f t="shared" si="17"/>
        <v>041229000А5110244130226004</v>
      </c>
    </row>
    <row r="247" spans="1:26" ht="15" customHeight="1" x14ac:dyDescent="0.2">
      <c r="A247" s="20"/>
      <c r="B247" s="34" t="s">
        <v>102</v>
      </c>
      <c r="C247" s="216" t="s">
        <v>103</v>
      </c>
      <c r="D247" s="216"/>
      <c r="E247" s="53" t="s">
        <v>79</v>
      </c>
      <c r="F247" s="36" t="s">
        <v>165</v>
      </c>
      <c r="G247" s="37" t="s">
        <v>48</v>
      </c>
      <c r="H247" s="38"/>
      <c r="I247" s="232"/>
      <c r="J247" s="232"/>
      <c r="K247" s="232"/>
      <c r="L247" s="232"/>
      <c r="M247" s="232"/>
      <c r="N247" s="232"/>
      <c r="O247" s="38">
        <v>35800</v>
      </c>
      <c r="P247" s="38">
        <v>35800</v>
      </c>
      <c r="Q247" s="38">
        <v>35800</v>
      </c>
      <c r="R247" s="38"/>
      <c r="S247" s="39">
        <f t="shared" si="16"/>
        <v>0</v>
      </c>
      <c r="T247" s="38"/>
      <c r="U247" s="38"/>
      <c r="V247" s="40"/>
      <c r="W247" s="40"/>
      <c r="X247" s="41"/>
      <c r="Y247" s="32"/>
      <c r="Z247" s="33" t="str">
        <f t="shared" si="17"/>
        <v>05059200029210244130226004</v>
      </c>
    </row>
    <row r="248" spans="1:26" ht="15" customHeight="1" x14ac:dyDescent="0.2">
      <c r="A248" s="20"/>
      <c r="B248" s="34" t="s">
        <v>177</v>
      </c>
      <c r="C248" s="216" t="s">
        <v>178</v>
      </c>
      <c r="D248" s="216"/>
      <c r="E248" s="53" t="s">
        <v>79</v>
      </c>
      <c r="F248" s="36" t="s">
        <v>165</v>
      </c>
      <c r="G248" s="37" t="s">
        <v>48</v>
      </c>
      <c r="H248" s="38"/>
      <c r="I248" s="232"/>
      <c r="J248" s="232"/>
      <c r="K248" s="232"/>
      <c r="L248" s="232"/>
      <c r="M248" s="232"/>
      <c r="N248" s="232"/>
      <c r="O248" s="38">
        <v>5829301.5800000001</v>
      </c>
      <c r="P248" s="38">
        <v>5829301.5800000001</v>
      </c>
      <c r="Q248" s="38">
        <v>5829301.5800000001</v>
      </c>
      <c r="R248" s="38"/>
      <c r="S248" s="39">
        <f t="shared" si="16"/>
        <v>0</v>
      </c>
      <c r="T248" s="38"/>
      <c r="U248" s="38"/>
      <c r="V248" s="40"/>
      <c r="W248" s="40"/>
      <c r="X248" s="41"/>
      <c r="Y248" s="32"/>
      <c r="Z248" s="33" t="str">
        <f t="shared" si="17"/>
        <v>06059300030600244130226004</v>
      </c>
    </row>
    <row r="249" spans="1:26" ht="15" customHeight="1" x14ac:dyDescent="0.2">
      <c r="A249" s="20"/>
      <c r="B249" s="34" t="s">
        <v>106</v>
      </c>
      <c r="C249" s="216" t="s">
        <v>107</v>
      </c>
      <c r="D249" s="216"/>
      <c r="E249" s="53" t="s">
        <v>79</v>
      </c>
      <c r="F249" s="36" t="s">
        <v>165</v>
      </c>
      <c r="G249" s="37" t="s">
        <v>48</v>
      </c>
      <c r="H249" s="38"/>
      <c r="I249" s="232"/>
      <c r="J249" s="232"/>
      <c r="K249" s="232"/>
      <c r="L249" s="232"/>
      <c r="M249" s="232"/>
      <c r="N249" s="232"/>
      <c r="O249" s="38">
        <v>327504.55</v>
      </c>
      <c r="P249" s="38">
        <v>327504.55</v>
      </c>
      <c r="Q249" s="38">
        <v>327504.55</v>
      </c>
      <c r="R249" s="38">
        <v>20776.2</v>
      </c>
      <c r="S249" s="39">
        <f t="shared" si="16"/>
        <v>0</v>
      </c>
      <c r="T249" s="38"/>
      <c r="U249" s="38"/>
      <c r="V249" s="40"/>
      <c r="W249" s="40"/>
      <c r="X249" s="41"/>
      <c r="Y249" s="32"/>
      <c r="Z249" s="33" t="str">
        <f t="shared" si="17"/>
        <v>07090210072380244130226004</v>
      </c>
    </row>
    <row r="250" spans="1:26" ht="15" customHeight="1" x14ac:dyDescent="0.2">
      <c r="A250" s="20"/>
      <c r="B250" s="34" t="s">
        <v>106</v>
      </c>
      <c r="C250" s="216" t="s">
        <v>108</v>
      </c>
      <c r="D250" s="216"/>
      <c r="E250" s="53" t="s">
        <v>79</v>
      </c>
      <c r="F250" s="36" t="s">
        <v>165</v>
      </c>
      <c r="G250" s="37" t="s">
        <v>48</v>
      </c>
      <c r="H250" s="38"/>
      <c r="I250" s="232"/>
      <c r="J250" s="232"/>
      <c r="K250" s="232"/>
      <c r="L250" s="232"/>
      <c r="M250" s="232"/>
      <c r="N250" s="232"/>
      <c r="O250" s="38">
        <v>16541.88</v>
      </c>
      <c r="P250" s="38">
        <v>16541.88</v>
      </c>
      <c r="Q250" s="38">
        <v>16541.88</v>
      </c>
      <c r="R250" s="38">
        <v>1563.8</v>
      </c>
      <c r="S250" s="39">
        <f t="shared" si="16"/>
        <v>0</v>
      </c>
      <c r="T250" s="38"/>
      <c r="U250" s="38"/>
      <c r="V250" s="40"/>
      <c r="W250" s="40"/>
      <c r="X250" s="41"/>
      <c r="Y250" s="32"/>
      <c r="Z250" s="33" t="str">
        <f t="shared" si="17"/>
        <v>070902100S2380244130226004</v>
      </c>
    </row>
    <row r="251" spans="1:26" ht="15" customHeight="1" x14ac:dyDescent="0.2">
      <c r="A251" s="20"/>
      <c r="B251" s="34" t="s">
        <v>106</v>
      </c>
      <c r="C251" s="216" t="s">
        <v>109</v>
      </c>
      <c r="D251" s="216"/>
      <c r="E251" s="53" t="s">
        <v>79</v>
      </c>
      <c r="F251" s="36" t="s">
        <v>165</v>
      </c>
      <c r="G251" s="37" t="s">
        <v>48</v>
      </c>
      <c r="H251" s="38"/>
      <c r="I251" s="232"/>
      <c r="J251" s="232"/>
      <c r="K251" s="232"/>
      <c r="L251" s="232"/>
      <c r="M251" s="232"/>
      <c r="N251" s="232"/>
      <c r="O251" s="38">
        <v>1476264.93</v>
      </c>
      <c r="P251" s="38">
        <v>1476264.93</v>
      </c>
      <c r="Q251" s="38">
        <v>1476264.93</v>
      </c>
      <c r="R251" s="38">
        <v>29011.73</v>
      </c>
      <c r="S251" s="39">
        <f t="shared" si="16"/>
        <v>0</v>
      </c>
      <c r="T251" s="38"/>
      <c r="U251" s="38"/>
      <c r="V251" s="40"/>
      <c r="W251" s="40"/>
      <c r="X251" s="41"/>
      <c r="Y251" s="32"/>
      <c r="Z251" s="33" t="str">
        <f t="shared" si="17"/>
        <v>07090240001370244130226004</v>
      </c>
    </row>
    <row r="252" spans="1:26" ht="15" customHeight="1" x14ac:dyDescent="0.2">
      <c r="A252" s="20"/>
      <c r="B252" s="34" t="s">
        <v>106</v>
      </c>
      <c r="C252" s="216" t="s">
        <v>139</v>
      </c>
      <c r="D252" s="216"/>
      <c r="E252" s="53" t="s">
        <v>79</v>
      </c>
      <c r="F252" s="36" t="s">
        <v>165</v>
      </c>
      <c r="G252" s="37" t="s">
        <v>48</v>
      </c>
      <c r="H252" s="38"/>
      <c r="I252" s="232"/>
      <c r="J252" s="232"/>
      <c r="K252" s="232"/>
      <c r="L252" s="232"/>
      <c r="M252" s="232"/>
      <c r="N252" s="232"/>
      <c r="O252" s="38">
        <v>11202.5</v>
      </c>
      <c r="P252" s="38">
        <v>11202.5</v>
      </c>
      <c r="Q252" s="38">
        <v>11202.5</v>
      </c>
      <c r="R252" s="38"/>
      <c r="S252" s="39">
        <f t="shared" si="16"/>
        <v>0</v>
      </c>
      <c r="T252" s="38"/>
      <c r="U252" s="38"/>
      <c r="V252" s="40"/>
      <c r="W252" s="40"/>
      <c r="X252" s="41"/>
      <c r="Y252" s="32"/>
      <c r="Z252" s="33" t="str">
        <f t="shared" si="17"/>
        <v>07099300022500244130226004</v>
      </c>
    </row>
    <row r="253" spans="1:26" ht="15" customHeight="1" x14ac:dyDescent="0.2">
      <c r="A253" s="20"/>
      <c r="B253" s="34" t="s">
        <v>106</v>
      </c>
      <c r="C253" s="216" t="s">
        <v>93</v>
      </c>
      <c r="D253" s="216"/>
      <c r="E253" s="53" t="s">
        <v>79</v>
      </c>
      <c r="F253" s="36" t="s">
        <v>165</v>
      </c>
      <c r="G253" s="37" t="s">
        <v>48</v>
      </c>
      <c r="H253" s="38"/>
      <c r="I253" s="232"/>
      <c r="J253" s="232"/>
      <c r="K253" s="232"/>
      <c r="L253" s="232"/>
      <c r="M253" s="232"/>
      <c r="N253" s="232"/>
      <c r="O253" s="38">
        <v>126146</v>
      </c>
      <c r="P253" s="38">
        <v>126146</v>
      </c>
      <c r="Q253" s="38">
        <v>126146</v>
      </c>
      <c r="R253" s="38">
        <v>60573</v>
      </c>
      <c r="S253" s="39">
        <f t="shared" si="16"/>
        <v>0</v>
      </c>
      <c r="T253" s="38"/>
      <c r="U253" s="38"/>
      <c r="V253" s="40"/>
      <c r="W253" s="40"/>
      <c r="X253" s="41"/>
      <c r="Y253" s="32"/>
      <c r="Z253" s="33" t="str">
        <f t="shared" si="17"/>
        <v>07099530001000244130226004</v>
      </c>
    </row>
    <row r="254" spans="1:26" ht="15" customHeight="1" x14ac:dyDescent="0.2">
      <c r="A254" s="20"/>
      <c r="B254" s="34" t="s">
        <v>106</v>
      </c>
      <c r="C254" s="216" t="s">
        <v>94</v>
      </c>
      <c r="D254" s="216"/>
      <c r="E254" s="53" t="s">
        <v>79</v>
      </c>
      <c r="F254" s="36" t="s">
        <v>165</v>
      </c>
      <c r="G254" s="37" t="s">
        <v>48</v>
      </c>
      <c r="H254" s="38"/>
      <c r="I254" s="232"/>
      <c r="J254" s="232"/>
      <c r="K254" s="232"/>
      <c r="L254" s="232"/>
      <c r="M254" s="232"/>
      <c r="N254" s="232"/>
      <c r="O254" s="38">
        <v>6100</v>
      </c>
      <c r="P254" s="38">
        <v>6100</v>
      </c>
      <c r="Q254" s="38">
        <v>6100</v>
      </c>
      <c r="R254" s="38">
        <v>6100</v>
      </c>
      <c r="S254" s="39">
        <f t="shared" si="16"/>
        <v>0</v>
      </c>
      <c r="T254" s="38"/>
      <c r="U254" s="38"/>
      <c r="V254" s="40"/>
      <c r="W254" s="40"/>
      <c r="X254" s="41"/>
      <c r="Y254" s="32"/>
      <c r="Z254" s="33" t="str">
        <f t="shared" si="17"/>
        <v>07099530070280244130226004</v>
      </c>
    </row>
    <row r="255" spans="1:26" ht="15" customHeight="1" x14ac:dyDescent="0.2">
      <c r="A255" s="20"/>
      <c r="B255" s="34" t="s">
        <v>112</v>
      </c>
      <c r="C255" s="216" t="s">
        <v>179</v>
      </c>
      <c r="D255" s="216"/>
      <c r="E255" s="53" t="s">
        <v>79</v>
      </c>
      <c r="F255" s="36" t="s">
        <v>165</v>
      </c>
      <c r="G255" s="37" t="s">
        <v>48</v>
      </c>
      <c r="H255" s="38"/>
      <c r="I255" s="232"/>
      <c r="J255" s="232"/>
      <c r="K255" s="232"/>
      <c r="L255" s="232"/>
      <c r="M255" s="232"/>
      <c r="N255" s="232"/>
      <c r="O255" s="38">
        <v>3500000</v>
      </c>
      <c r="P255" s="38">
        <v>3500000</v>
      </c>
      <c r="Q255" s="38">
        <v>3500000</v>
      </c>
      <c r="R255" s="38"/>
      <c r="S255" s="39">
        <f t="shared" si="16"/>
        <v>0</v>
      </c>
      <c r="T255" s="38"/>
      <c r="U255" s="38"/>
      <c r="V255" s="40"/>
      <c r="W255" s="40"/>
      <c r="X255" s="41"/>
      <c r="Y255" s="32"/>
      <c r="Z255" s="33" t="str">
        <f t="shared" si="17"/>
        <v>08040310020310244130226004</v>
      </c>
    </row>
    <row r="256" spans="1:26" ht="15" customHeight="1" x14ac:dyDescent="0.2">
      <c r="A256" s="20"/>
      <c r="B256" s="34" t="s">
        <v>112</v>
      </c>
      <c r="C256" s="216" t="s">
        <v>113</v>
      </c>
      <c r="D256" s="216"/>
      <c r="E256" s="53" t="s">
        <v>79</v>
      </c>
      <c r="F256" s="36" t="s">
        <v>165</v>
      </c>
      <c r="G256" s="37" t="s">
        <v>48</v>
      </c>
      <c r="H256" s="38"/>
      <c r="I256" s="232"/>
      <c r="J256" s="232"/>
      <c r="K256" s="232"/>
      <c r="L256" s="232"/>
      <c r="M256" s="232"/>
      <c r="N256" s="232"/>
      <c r="O256" s="38">
        <v>17280</v>
      </c>
      <c r="P256" s="38">
        <v>17280</v>
      </c>
      <c r="Q256" s="38">
        <v>17280</v>
      </c>
      <c r="R256" s="38">
        <v>17280</v>
      </c>
      <c r="S256" s="39">
        <f t="shared" si="16"/>
        <v>0</v>
      </c>
      <c r="T256" s="38"/>
      <c r="U256" s="38"/>
      <c r="V256" s="40"/>
      <c r="W256" s="40"/>
      <c r="X256" s="41"/>
      <c r="Y256" s="32"/>
      <c r="Z256" s="33" t="str">
        <f t="shared" si="17"/>
        <v>08040360001440244130226004</v>
      </c>
    </row>
    <row r="257" spans="1:26" ht="15" customHeight="1" x14ac:dyDescent="0.2">
      <c r="A257" s="20"/>
      <c r="B257" s="34" t="s">
        <v>112</v>
      </c>
      <c r="C257" s="216" t="s">
        <v>93</v>
      </c>
      <c r="D257" s="216"/>
      <c r="E257" s="53" t="s">
        <v>79</v>
      </c>
      <c r="F257" s="36" t="s">
        <v>165</v>
      </c>
      <c r="G257" s="37" t="s">
        <v>48</v>
      </c>
      <c r="H257" s="38"/>
      <c r="I257" s="232"/>
      <c r="J257" s="232"/>
      <c r="K257" s="232"/>
      <c r="L257" s="232"/>
      <c r="M257" s="232"/>
      <c r="N257" s="232"/>
      <c r="O257" s="38">
        <v>6800</v>
      </c>
      <c r="P257" s="38">
        <v>6800</v>
      </c>
      <c r="Q257" s="38">
        <v>6800</v>
      </c>
      <c r="R257" s="38">
        <v>2040</v>
      </c>
      <c r="S257" s="39">
        <f t="shared" si="16"/>
        <v>0</v>
      </c>
      <c r="T257" s="38"/>
      <c r="U257" s="38"/>
      <c r="V257" s="40"/>
      <c r="W257" s="40"/>
      <c r="X257" s="41"/>
      <c r="Y257" s="32"/>
      <c r="Z257" s="33" t="str">
        <f t="shared" si="17"/>
        <v>08049530001000244130226004</v>
      </c>
    </row>
    <row r="258" spans="1:26" ht="15" customHeight="1" x14ac:dyDescent="0.2">
      <c r="A258" s="20"/>
      <c r="B258" s="34" t="s">
        <v>90</v>
      </c>
      <c r="C258" s="216" t="s">
        <v>93</v>
      </c>
      <c r="D258" s="216"/>
      <c r="E258" s="53" t="s">
        <v>79</v>
      </c>
      <c r="F258" s="36" t="s">
        <v>165</v>
      </c>
      <c r="G258" s="37" t="s">
        <v>180</v>
      </c>
      <c r="H258" s="38">
        <v>50</v>
      </c>
      <c r="I258" s="232"/>
      <c r="J258" s="232"/>
      <c r="K258" s="232"/>
      <c r="L258" s="232"/>
      <c r="M258" s="232"/>
      <c r="N258" s="232"/>
      <c r="O258" s="38">
        <v>250</v>
      </c>
      <c r="P258" s="38">
        <v>250</v>
      </c>
      <c r="Q258" s="38">
        <v>300</v>
      </c>
      <c r="R258" s="38"/>
      <c r="S258" s="39">
        <f t="shared" si="16"/>
        <v>0</v>
      </c>
      <c r="T258" s="38"/>
      <c r="U258" s="38"/>
      <c r="V258" s="40"/>
      <c r="W258" s="40"/>
      <c r="X258" s="41"/>
      <c r="Y258" s="32"/>
      <c r="Z258" s="33" t="str">
        <f t="shared" si="17"/>
        <v>01049530001000244130226005</v>
      </c>
    </row>
    <row r="259" spans="1:26" ht="15" customHeight="1" x14ac:dyDescent="0.2">
      <c r="A259" s="20"/>
      <c r="B259" s="34" t="s">
        <v>90</v>
      </c>
      <c r="C259" s="216" t="s">
        <v>93</v>
      </c>
      <c r="D259" s="216"/>
      <c r="E259" s="53" t="s">
        <v>79</v>
      </c>
      <c r="F259" s="36" t="s">
        <v>165</v>
      </c>
      <c r="G259" s="37" t="s">
        <v>49</v>
      </c>
      <c r="H259" s="38"/>
      <c r="I259" s="232"/>
      <c r="J259" s="232"/>
      <c r="K259" s="232"/>
      <c r="L259" s="232"/>
      <c r="M259" s="232"/>
      <c r="N259" s="232"/>
      <c r="O259" s="38">
        <v>68230</v>
      </c>
      <c r="P259" s="38">
        <v>68230</v>
      </c>
      <c r="Q259" s="38">
        <v>68230</v>
      </c>
      <c r="R259" s="38"/>
      <c r="S259" s="39">
        <f t="shared" si="16"/>
        <v>0</v>
      </c>
      <c r="T259" s="38"/>
      <c r="U259" s="38"/>
      <c r="V259" s="40"/>
      <c r="W259" s="40"/>
      <c r="X259" s="41"/>
      <c r="Y259" s="32"/>
      <c r="Z259" s="33" t="str">
        <f t="shared" si="17"/>
        <v>01049530001000244130226006</v>
      </c>
    </row>
    <row r="260" spans="1:26" ht="15" customHeight="1" x14ac:dyDescent="0.2">
      <c r="A260" s="20"/>
      <c r="B260" s="34" t="s">
        <v>95</v>
      </c>
      <c r="C260" s="216" t="s">
        <v>96</v>
      </c>
      <c r="D260" s="216"/>
      <c r="E260" s="53" t="s">
        <v>79</v>
      </c>
      <c r="F260" s="36" t="s">
        <v>165</v>
      </c>
      <c r="G260" s="37" t="s">
        <v>49</v>
      </c>
      <c r="H260" s="38"/>
      <c r="I260" s="232"/>
      <c r="J260" s="232"/>
      <c r="K260" s="232"/>
      <c r="L260" s="232"/>
      <c r="M260" s="232"/>
      <c r="N260" s="232"/>
      <c r="O260" s="38">
        <v>36608</v>
      </c>
      <c r="P260" s="38">
        <v>36608</v>
      </c>
      <c r="Q260" s="38">
        <v>36608</v>
      </c>
      <c r="R260" s="38">
        <v>2000</v>
      </c>
      <c r="S260" s="39">
        <f t="shared" si="16"/>
        <v>0</v>
      </c>
      <c r="T260" s="38"/>
      <c r="U260" s="38"/>
      <c r="V260" s="40"/>
      <c r="W260" s="40"/>
      <c r="X260" s="41"/>
      <c r="Y260" s="32"/>
      <c r="Z260" s="33" t="str">
        <f t="shared" si="17"/>
        <v>01061810001000244130226006</v>
      </c>
    </row>
    <row r="261" spans="1:26" ht="15" customHeight="1" x14ac:dyDescent="0.2">
      <c r="A261" s="20"/>
      <c r="B261" s="34" t="s">
        <v>95</v>
      </c>
      <c r="C261" s="216" t="s">
        <v>97</v>
      </c>
      <c r="D261" s="216"/>
      <c r="E261" s="53" t="s">
        <v>79</v>
      </c>
      <c r="F261" s="36" t="s">
        <v>165</v>
      </c>
      <c r="G261" s="37" t="s">
        <v>49</v>
      </c>
      <c r="H261" s="38"/>
      <c r="I261" s="232"/>
      <c r="J261" s="232"/>
      <c r="K261" s="232"/>
      <c r="L261" s="232"/>
      <c r="M261" s="232"/>
      <c r="N261" s="232"/>
      <c r="O261" s="38">
        <v>1000</v>
      </c>
      <c r="P261" s="38">
        <v>1000</v>
      </c>
      <c r="Q261" s="38">
        <v>1000</v>
      </c>
      <c r="R261" s="38"/>
      <c r="S261" s="39">
        <f t="shared" si="16"/>
        <v>0</v>
      </c>
      <c r="T261" s="38"/>
      <c r="U261" s="38"/>
      <c r="V261" s="40"/>
      <c r="W261" s="40"/>
      <c r="X261" s="41"/>
      <c r="Y261" s="32"/>
      <c r="Z261" s="33" t="str">
        <f t="shared" si="17"/>
        <v>01061810070280244130226006</v>
      </c>
    </row>
    <row r="262" spans="1:26" ht="15" customHeight="1" x14ac:dyDescent="0.2">
      <c r="A262" s="20"/>
      <c r="B262" s="34" t="s">
        <v>95</v>
      </c>
      <c r="C262" s="216" t="s">
        <v>99</v>
      </c>
      <c r="D262" s="216"/>
      <c r="E262" s="53" t="s">
        <v>79</v>
      </c>
      <c r="F262" s="36" t="s">
        <v>165</v>
      </c>
      <c r="G262" s="37" t="s">
        <v>49</v>
      </c>
      <c r="H262" s="38"/>
      <c r="I262" s="232"/>
      <c r="J262" s="232"/>
      <c r="K262" s="232"/>
      <c r="L262" s="232"/>
      <c r="M262" s="232"/>
      <c r="N262" s="232"/>
      <c r="O262" s="38">
        <v>1100</v>
      </c>
      <c r="P262" s="38">
        <v>1100</v>
      </c>
      <c r="Q262" s="38">
        <v>1100</v>
      </c>
      <c r="R262" s="38"/>
      <c r="S262" s="39">
        <f t="shared" si="16"/>
        <v>0</v>
      </c>
      <c r="T262" s="38"/>
      <c r="U262" s="38"/>
      <c r="V262" s="40"/>
      <c r="W262" s="40"/>
      <c r="X262" s="41"/>
      <c r="Y262" s="32"/>
      <c r="Z262" s="33" t="str">
        <f t="shared" si="17"/>
        <v>01069600000080244130226006</v>
      </c>
    </row>
    <row r="263" spans="1:26" ht="15" customHeight="1" x14ac:dyDescent="0.2">
      <c r="A263" s="20"/>
      <c r="B263" s="34" t="s">
        <v>77</v>
      </c>
      <c r="C263" s="216" t="s">
        <v>166</v>
      </c>
      <c r="D263" s="216"/>
      <c r="E263" s="53" t="s">
        <v>79</v>
      </c>
      <c r="F263" s="36" t="s">
        <v>165</v>
      </c>
      <c r="G263" s="37" t="s">
        <v>49</v>
      </c>
      <c r="H263" s="38"/>
      <c r="I263" s="232"/>
      <c r="J263" s="232"/>
      <c r="K263" s="232"/>
      <c r="L263" s="232"/>
      <c r="M263" s="232"/>
      <c r="N263" s="232"/>
      <c r="O263" s="38">
        <v>12000</v>
      </c>
      <c r="P263" s="38">
        <v>12000</v>
      </c>
      <c r="Q263" s="38">
        <v>12000</v>
      </c>
      <c r="R263" s="38"/>
      <c r="S263" s="39">
        <f t="shared" si="16"/>
        <v>0</v>
      </c>
      <c r="T263" s="38"/>
      <c r="U263" s="38"/>
      <c r="V263" s="40"/>
      <c r="W263" s="40"/>
      <c r="X263" s="41"/>
      <c r="Y263" s="32"/>
      <c r="Z263" s="33" t="str">
        <f t="shared" si="17"/>
        <v>01131700022280244130226006</v>
      </c>
    </row>
    <row r="264" spans="1:26" ht="15" customHeight="1" x14ac:dyDescent="0.2">
      <c r="A264" s="20"/>
      <c r="B264" s="34" t="s">
        <v>77</v>
      </c>
      <c r="C264" s="216" t="s">
        <v>120</v>
      </c>
      <c r="D264" s="216"/>
      <c r="E264" s="53" t="s">
        <v>79</v>
      </c>
      <c r="F264" s="36" t="s">
        <v>165</v>
      </c>
      <c r="G264" s="37" t="s">
        <v>49</v>
      </c>
      <c r="H264" s="38"/>
      <c r="I264" s="232"/>
      <c r="J264" s="232"/>
      <c r="K264" s="232"/>
      <c r="L264" s="232"/>
      <c r="M264" s="232"/>
      <c r="N264" s="232"/>
      <c r="O264" s="38">
        <v>504690.4</v>
      </c>
      <c r="P264" s="38">
        <v>504690.4</v>
      </c>
      <c r="Q264" s="38">
        <v>504690.4</v>
      </c>
      <c r="R264" s="38"/>
      <c r="S264" s="39">
        <f t="shared" si="16"/>
        <v>0</v>
      </c>
      <c r="T264" s="38"/>
      <c r="U264" s="38"/>
      <c r="V264" s="40"/>
      <c r="W264" s="40"/>
      <c r="X264" s="41"/>
      <c r="Y264" s="32"/>
      <c r="Z264" s="33" t="str">
        <f t="shared" si="17"/>
        <v>01132500022510244130226006</v>
      </c>
    </row>
    <row r="265" spans="1:26" ht="15" customHeight="1" x14ac:dyDescent="0.2">
      <c r="A265" s="20"/>
      <c r="B265" s="34" t="s">
        <v>77</v>
      </c>
      <c r="C265" s="216" t="s">
        <v>172</v>
      </c>
      <c r="D265" s="216"/>
      <c r="E265" s="53" t="s">
        <v>79</v>
      </c>
      <c r="F265" s="36" t="s">
        <v>165</v>
      </c>
      <c r="G265" s="37" t="s">
        <v>49</v>
      </c>
      <c r="H265" s="38"/>
      <c r="I265" s="232"/>
      <c r="J265" s="232"/>
      <c r="K265" s="232"/>
      <c r="L265" s="232"/>
      <c r="M265" s="232"/>
      <c r="N265" s="232"/>
      <c r="O265" s="38">
        <v>411840</v>
      </c>
      <c r="P265" s="38">
        <v>411840</v>
      </c>
      <c r="Q265" s="38">
        <v>411840</v>
      </c>
      <c r="R265" s="38"/>
      <c r="S265" s="39">
        <f t="shared" si="16"/>
        <v>0</v>
      </c>
      <c r="T265" s="38"/>
      <c r="U265" s="38"/>
      <c r="V265" s="40"/>
      <c r="W265" s="40"/>
      <c r="X265" s="41"/>
      <c r="Y265" s="32"/>
      <c r="Z265" s="33" t="str">
        <f t="shared" si="17"/>
        <v>01132900022930244130226006</v>
      </c>
    </row>
    <row r="266" spans="1:26" ht="15" customHeight="1" x14ac:dyDescent="0.2">
      <c r="A266" s="20"/>
      <c r="B266" s="34" t="s">
        <v>77</v>
      </c>
      <c r="C266" s="216" t="s">
        <v>131</v>
      </c>
      <c r="D266" s="216"/>
      <c r="E266" s="53" t="s">
        <v>79</v>
      </c>
      <c r="F266" s="36" t="s">
        <v>165</v>
      </c>
      <c r="G266" s="37" t="s">
        <v>49</v>
      </c>
      <c r="H266" s="38"/>
      <c r="I266" s="232"/>
      <c r="J266" s="232"/>
      <c r="K266" s="232"/>
      <c r="L266" s="232"/>
      <c r="M266" s="232"/>
      <c r="N266" s="232"/>
      <c r="O266" s="38">
        <v>55000</v>
      </c>
      <c r="P266" s="38">
        <v>55000</v>
      </c>
      <c r="Q266" s="38">
        <v>55000</v>
      </c>
      <c r="R266" s="38"/>
      <c r="S266" s="39">
        <f t="shared" si="16"/>
        <v>0</v>
      </c>
      <c r="T266" s="38"/>
      <c r="U266" s="38"/>
      <c r="V266" s="40"/>
      <c r="W266" s="40"/>
      <c r="X266" s="41"/>
      <c r="Y266" s="32"/>
      <c r="Z266" s="33" t="str">
        <f t="shared" si="17"/>
        <v>01139300029990244130226006</v>
      </c>
    </row>
    <row r="267" spans="1:26" ht="15" customHeight="1" x14ac:dyDescent="0.2">
      <c r="A267" s="20"/>
      <c r="B267" s="34" t="s">
        <v>161</v>
      </c>
      <c r="C267" s="216" t="s">
        <v>181</v>
      </c>
      <c r="D267" s="216"/>
      <c r="E267" s="53" t="s">
        <v>79</v>
      </c>
      <c r="F267" s="36" t="s">
        <v>165</v>
      </c>
      <c r="G267" s="37" t="s">
        <v>49</v>
      </c>
      <c r="H267" s="38"/>
      <c r="I267" s="232"/>
      <c r="J267" s="232"/>
      <c r="K267" s="232"/>
      <c r="L267" s="232"/>
      <c r="M267" s="232"/>
      <c r="N267" s="232"/>
      <c r="O267" s="38">
        <v>353900</v>
      </c>
      <c r="P267" s="38">
        <v>353900</v>
      </c>
      <c r="Q267" s="38">
        <v>353900</v>
      </c>
      <c r="R267" s="38"/>
      <c r="S267" s="39">
        <f t="shared" si="16"/>
        <v>0</v>
      </c>
      <c r="T267" s="38"/>
      <c r="U267" s="38"/>
      <c r="V267" s="40"/>
      <c r="W267" s="40"/>
      <c r="X267" s="41"/>
      <c r="Y267" s="32"/>
      <c r="Z267" s="33" t="str">
        <f t="shared" si="17"/>
        <v>04059300070720244130226006</v>
      </c>
    </row>
    <row r="268" spans="1:26" ht="15" customHeight="1" x14ac:dyDescent="0.2">
      <c r="A268" s="20"/>
      <c r="B268" s="34" t="s">
        <v>137</v>
      </c>
      <c r="C268" s="216" t="s">
        <v>144</v>
      </c>
      <c r="D268" s="216"/>
      <c r="E268" s="53" t="s">
        <v>79</v>
      </c>
      <c r="F268" s="36" t="s">
        <v>165</v>
      </c>
      <c r="G268" s="37" t="s">
        <v>49</v>
      </c>
      <c r="H268" s="38"/>
      <c r="I268" s="232"/>
      <c r="J268" s="232"/>
      <c r="K268" s="232"/>
      <c r="L268" s="232"/>
      <c r="M268" s="232"/>
      <c r="N268" s="232"/>
      <c r="O268" s="38">
        <v>66000</v>
      </c>
      <c r="P268" s="38">
        <v>66000</v>
      </c>
      <c r="Q268" s="38">
        <v>66000</v>
      </c>
      <c r="R268" s="38"/>
      <c r="S268" s="39">
        <f t="shared" si="16"/>
        <v>0</v>
      </c>
      <c r="T268" s="38"/>
      <c r="U268" s="38"/>
      <c r="V268" s="40"/>
      <c r="W268" s="40"/>
      <c r="X268" s="41"/>
      <c r="Y268" s="32"/>
      <c r="Z268" s="33" t="str">
        <f t="shared" si="17"/>
        <v>04091100029010244130226006</v>
      </c>
    </row>
    <row r="269" spans="1:26" ht="15" customHeight="1" x14ac:dyDescent="0.2">
      <c r="A269" s="20"/>
      <c r="B269" s="34" t="s">
        <v>137</v>
      </c>
      <c r="C269" s="216" t="s">
        <v>138</v>
      </c>
      <c r="D269" s="216"/>
      <c r="E269" s="53" t="s">
        <v>79</v>
      </c>
      <c r="F269" s="36" t="s">
        <v>165</v>
      </c>
      <c r="G269" s="37" t="s">
        <v>49</v>
      </c>
      <c r="H269" s="38"/>
      <c r="I269" s="232"/>
      <c r="J269" s="232"/>
      <c r="K269" s="232"/>
      <c r="L269" s="232"/>
      <c r="M269" s="232"/>
      <c r="N269" s="232"/>
      <c r="O269" s="38">
        <v>334000</v>
      </c>
      <c r="P269" s="38">
        <v>334000</v>
      </c>
      <c r="Q269" s="38">
        <v>334000</v>
      </c>
      <c r="R269" s="38">
        <v>45000</v>
      </c>
      <c r="S269" s="39">
        <f t="shared" si="16"/>
        <v>0</v>
      </c>
      <c r="T269" s="38"/>
      <c r="U269" s="38"/>
      <c r="V269" s="40"/>
      <c r="W269" s="40"/>
      <c r="X269" s="41"/>
      <c r="Y269" s="32"/>
      <c r="Z269" s="33" t="str">
        <f t="shared" si="17"/>
        <v>0409110009Д010244130226006</v>
      </c>
    </row>
    <row r="270" spans="1:26" ht="15" customHeight="1" x14ac:dyDescent="0.2">
      <c r="A270" s="20"/>
      <c r="B270" s="34" t="s">
        <v>168</v>
      </c>
      <c r="C270" s="216" t="s">
        <v>174</v>
      </c>
      <c r="D270" s="216"/>
      <c r="E270" s="53" t="s">
        <v>79</v>
      </c>
      <c r="F270" s="36" t="s">
        <v>165</v>
      </c>
      <c r="G270" s="37" t="s">
        <v>49</v>
      </c>
      <c r="H270" s="38"/>
      <c r="I270" s="232"/>
      <c r="J270" s="232"/>
      <c r="K270" s="232"/>
      <c r="L270" s="232"/>
      <c r="M270" s="232"/>
      <c r="N270" s="232"/>
      <c r="O270" s="38">
        <v>19999</v>
      </c>
      <c r="P270" s="38">
        <v>19999</v>
      </c>
      <c r="Q270" s="38">
        <v>19999</v>
      </c>
      <c r="R270" s="38"/>
      <c r="S270" s="39">
        <f t="shared" si="16"/>
        <v>0</v>
      </c>
      <c r="T270" s="38"/>
      <c r="U270" s="38"/>
      <c r="V270" s="40"/>
      <c r="W270" s="40"/>
      <c r="X270" s="41"/>
      <c r="Y270" s="32"/>
      <c r="Z270" s="33" t="str">
        <f t="shared" si="17"/>
        <v>04122900022910244130226006</v>
      </c>
    </row>
    <row r="271" spans="1:26" ht="15" customHeight="1" x14ac:dyDescent="0.2">
      <c r="A271" s="20"/>
      <c r="B271" s="34" t="s">
        <v>168</v>
      </c>
      <c r="C271" s="216" t="s">
        <v>182</v>
      </c>
      <c r="D271" s="216"/>
      <c r="E271" s="53" t="s">
        <v>79</v>
      </c>
      <c r="F271" s="36" t="s">
        <v>165</v>
      </c>
      <c r="G271" s="37" t="s">
        <v>49</v>
      </c>
      <c r="H271" s="38"/>
      <c r="I271" s="232"/>
      <c r="J271" s="232"/>
      <c r="K271" s="232"/>
      <c r="L271" s="232"/>
      <c r="M271" s="232"/>
      <c r="N271" s="232"/>
      <c r="O271" s="38">
        <v>30000</v>
      </c>
      <c r="P271" s="38">
        <v>30000</v>
      </c>
      <c r="Q271" s="38">
        <v>30000</v>
      </c>
      <c r="R271" s="38"/>
      <c r="S271" s="39">
        <f t="shared" si="16"/>
        <v>0</v>
      </c>
      <c r="T271" s="38"/>
      <c r="U271" s="38"/>
      <c r="V271" s="40"/>
      <c r="W271" s="40"/>
      <c r="X271" s="41"/>
      <c r="Y271" s="32"/>
      <c r="Z271" s="33" t="str">
        <f t="shared" si="17"/>
        <v>04123200022630244130226006</v>
      </c>
    </row>
    <row r="272" spans="1:26" ht="15" customHeight="1" x14ac:dyDescent="0.2">
      <c r="A272" s="20"/>
      <c r="B272" s="34" t="s">
        <v>145</v>
      </c>
      <c r="C272" s="216" t="s">
        <v>160</v>
      </c>
      <c r="D272" s="216"/>
      <c r="E272" s="53" t="s">
        <v>79</v>
      </c>
      <c r="F272" s="36" t="s">
        <v>165</v>
      </c>
      <c r="G272" s="37" t="s">
        <v>49</v>
      </c>
      <c r="H272" s="38"/>
      <c r="I272" s="232"/>
      <c r="J272" s="232"/>
      <c r="K272" s="232"/>
      <c r="L272" s="232"/>
      <c r="M272" s="232"/>
      <c r="N272" s="232"/>
      <c r="O272" s="38">
        <v>21560.240000000002</v>
      </c>
      <c r="P272" s="38">
        <v>21560.240000000002</v>
      </c>
      <c r="Q272" s="38">
        <v>21560.240000000002</v>
      </c>
      <c r="R272" s="38"/>
      <c r="S272" s="39">
        <f t="shared" si="16"/>
        <v>0</v>
      </c>
      <c r="T272" s="38"/>
      <c r="U272" s="38"/>
      <c r="V272" s="40"/>
      <c r="W272" s="40"/>
      <c r="X272" s="41"/>
      <c r="Y272" s="32"/>
      <c r="Z272" s="33" t="str">
        <f t="shared" si="17"/>
        <v>05039300027030244130226006</v>
      </c>
    </row>
    <row r="273" spans="1:26" ht="15" customHeight="1" x14ac:dyDescent="0.2">
      <c r="A273" s="20"/>
      <c r="B273" s="34" t="s">
        <v>145</v>
      </c>
      <c r="C273" s="216" t="s">
        <v>131</v>
      </c>
      <c r="D273" s="216"/>
      <c r="E273" s="53" t="s">
        <v>79</v>
      </c>
      <c r="F273" s="36" t="s">
        <v>165</v>
      </c>
      <c r="G273" s="37" t="s">
        <v>49</v>
      </c>
      <c r="H273" s="38"/>
      <c r="I273" s="232"/>
      <c r="J273" s="232"/>
      <c r="K273" s="232"/>
      <c r="L273" s="232"/>
      <c r="M273" s="232"/>
      <c r="N273" s="232"/>
      <c r="O273" s="38">
        <v>1193276.46</v>
      </c>
      <c r="P273" s="38">
        <v>1193276.46</v>
      </c>
      <c r="Q273" s="38">
        <v>1193276.46</v>
      </c>
      <c r="R273" s="38"/>
      <c r="S273" s="39">
        <f t="shared" si="16"/>
        <v>0</v>
      </c>
      <c r="T273" s="38"/>
      <c r="U273" s="38"/>
      <c r="V273" s="40"/>
      <c r="W273" s="40"/>
      <c r="X273" s="41"/>
      <c r="Y273" s="32"/>
      <c r="Z273" s="33" t="str">
        <f t="shared" si="17"/>
        <v>05039300029990244130226006</v>
      </c>
    </row>
    <row r="274" spans="1:26" ht="15" customHeight="1" x14ac:dyDescent="0.2">
      <c r="A274" s="20"/>
      <c r="B274" s="34" t="s">
        <v>102</v>
      </c>
      <c r="C274" s="216" t="s">
        <v>103</v>
      </c>
      <c r="D274" s="216"/>
      <c r="E274" s="53" t="s">
        <v>79</v>
      </c>
      <c r="F274" s="36" t="s">
        <v>165</v>
      </c>
      <c r="G274" s="37" t="s">
        <v>49</v>
      </c>
      <c r="H274" s="38"/>
      <c r="I274" s="232"/>
      <c r="J274" s="232"/>
      <c r="K274" s="232"/>
      <c r="L274" s="232"/>
      <c r="M274" s="232"/>
      <c r="N274" s="232"/>
      <c r="O274" s="38">
        <v>32400</v>
      </c>
      <c r="P274" s="38">
        <v>32400</v>
      </c>
      <c r="Q274" s="38">
        <v>32400</v>
      </c>
      <c r="R274" s="38"/>
      <c r="S274" s="39">
        <f t="shared" ref="S274:S284" si="18">H274+O274-Q274</f>
        <v>0</v>
      </c>
      <c r="T274" s="38"/>
      <c r="U274" s="38"/>
      <c r="V274" s="40"/>
      <c r="W274" s="40"/>
      <c r="X274" s="41"/>
      <c r="Y274" s="32"/>
      <c r="Z274" s="33" t="str">
        <f t="shared" ref="Z274:Z284" si="19">IF(B274="","0000",B274)&amp;IF(C274="","0000000000",C274)&amp;IF(E274="","000",E274)&amp;IF(F274="","000000",F274)&amp;IF(G274="","000",G274)</f>
        <v>05059200029210244130226006</v>
      </c>
    </row>
    <row r="275" spans="1:26" ht="15" customHeight="1" x14ac:dyDescent="0.2">
      <c r="A275" s="20"/>
      <c r="B275" s="34" t="s">
        <v>106</v>
      </c>
      <c r="C275" s="216" t="s">
        <v>109</v>
      </c>
      <c r="D275" s="216"/>
      <c r="E275" s="53" t="s">
        <v>79</v>
      </c>
      <c r="F275" s="36" t="s">
        <v>165</v>
      </c>
      <c r="G275" s="37" t="s">
        <v>49</v>
      </c>
      <c r="H275" s="38"/>
      <c r="I275" s="232"/>
      <c r="J275" s="232"/>
      <c r="K275" s="232"/>
      <c r="L275" s="232"/>
      <c r="M275" s="232"/>
      <c r="N275" s="232"/>
      <c r="O275" s="38">
        <v>3220</v>
      </c>
      <c r="P275" s="38">
        <v>3220</v>
      </c>
      <c r="Q275" s="38">
        <v>3220</v>
      </c>
      <c r="R275" s="38"/>
      <c r="S275" s="39">
        <f t="shared" si="18"/>
        <v>0</v>
      </c>
      <c r="T275" s="38"/>
      <c r="U275" s="38"/>
      <c r="V275" s="40"/>
      <c r="W275" s="40"/>
      <c r="X275" s="41"/>
      <c r="Y275" s="32"/>
      <c r="Z275" s="33" t="str">
        <f t="shared" si="19"/>
        <v>07090240001370244130226006</v>
      </c>
    </row>
    <row r="276" spans="1:26" ht="15" customHeight="1" x14ac:dyDescent="0.2">
      <c r="A276" s="20"/>
      <c r="B276" s="34" t="s">
        <v>106</v>
      </c>
      <c r="C276" s="216" t="s">
        <v>93</v>
      </c>
      <c r="D276" s="216"/>
      <c r="E276" s="53" t="s">
        <v>79</v>
      </c>
      <c r="F276" s="36" t="s">
        <v>165</v>
      </c>
      <c r="G276" s="37" t="s">
        <v>49</v>
      </c>
      <c r="H276" s="38"/>
      <c r="I276" s="232"/>
      <c r="J276" s="232"/>
      <c r="K276" s="232"/>
      <c r="L276" s="232"/>
      <c r="M276" s="232"/>
      <c r="N276" s="232"/>
      <c r="O276" s="38">
        <v>29450</v>
      </c>
      <c r="P276" s="38">
        <v>29450</v>
      </c>
      <c r="Q276" s="38">
        <v>29450</v>
      </c>
      <c r="R276" s="38"/>
      <c r="S276" s="39">
        <f t="shared" si="18"/>
        <v>0</v>
      </c>
      <c r="T276" s="38"/>
      <c r="U276" s="38"/>
      <c r="V276" s="40"/>
      <c r="W276" s="40"/>
      <c r="X276" s="41"/>
      <c r="Y276" s="32"/>
      <c r="Z276" s="33" t="str">
        <f t="shared" si="19"/>
        <v>07099530001000244130226006</v>
      </c>
    </row>
    <row r="277" spans="1:26" ht="15" customHeight="1" x14ac:dyDescent="0.2">
      <c r="A277" s="20"/>
      <c r="B277" s="34" t="s">
        <v>112</v>
      </c>
      <c r="C277" s="216" t="s">
        <v>113</v>
      </c>
      <c r="D277" s="216"/>
      <c r="E277" s="53" t="s">
        <v>79</v>
      </c>
      <c r="F277" s="36" t="s">
        <v>165</v>
      </c>
      <c r="G277" s="37" t="s">
        <v>49</v>
      </c>
      <c r="H277" s="38"/>
      <c r="I277" s="232"/>
      <c r="J277" s="232"/>
      <c r="K277" s="232"/>
      <c r="L277" s="232"/>
      <c r="M277" s="232"/>
      <c r="N277" s="232"/>
      <c r="O277" s="38">
        <v>96325</v>
      </c>
      <c r="P277" s="38">
        <v>96325</v>
      </c>
      <c r="Q277" s="38">
        <v>96325</v>
      </c>
      <c r="R277" s="38">
        <v>50499</v>
      </c>
      <c r="S277" s="39">
        <f t="shared" si="18"/>
        <v>0</v>
      </c>
      <c r="T277" s="38"/>
      <c r="U277" s="38"/>
      <c r="V277" s="40"/>
      <c r="W277" s="40"/>
      <c r="X277" s="41"/>
      <c r="Y277" s="32"/>
      <c r="Z277" s="33" t="str">
        <f t="shared" si="19"/>
        <v>08040360001440244130226006</v>
      </c>
    </row>
    <row r="278" spans="1:26" ht="15" customHeight="1" x14ac:dyDescent="0.2">
      <c r="A278" s="20"/>
      <c r="B278" s="34" t="s">
        <v>112</v>
      </c>
      <c r="C278" s="216" t="s">
        <v>93</v>
      </c>
      <c r="D278" s="216"/>
      <c r="E278" s="53" t="s">
        <v>79</v>
      </c>
      <c r="F278" s="36" t="s">
        <v>165</v>
      </c>
      <c r="G278" s="37" t="s">
        <v>49</v>
      </c>
      <c r="H278" s="38"/>
      <c r="I278" s="232"/>
      <c r="J278" s="232"/>
      <c r="K278" s="232"/>
      <c r="L278" s="232"/>
      <c r="M278" s="232"/>
      <c r="N278" s="232"/>
      <c r="O278" s="38">
        <v>6990</v>
      </c>
      <c r="P278" s="38">
        <v>6990</v>
      </c>
      <c r="Q278" s="38">
        <v>6990</v>
      </c>
      <c r="R278" s="38"/>
      <c r="S278" s="39">
        <f t="shared" si="18"/>
        <v>0</v>
      </c>
      <c r="T278" s="38"/>
      <c r="U278" s="38"/>
      <c r="V278" s="40"/>
      <c r="W278" s="40"/>
      <c r="X278" s="41"/>
      <c r="Y278" s="32"/>
      <c r="Z278" s="33" t="str">
        <f t="shared" si="19"/>
        <v>08049530001000244130226006</v>
      </c>
    </row>
    <row r="279" spans="1:26" ht="15" customHeight="1" x14ac:dyDescent="0.2">
      <c r="A279" s="20"/>
      <c r="B279" s="34" t="s">
        <v>90</v>
      </c>
      <c r="C279" s="216" t="s">
        <v>93</v>
      </c>
      <c r="D279" s="216"/>
      <c r="E279" s="53" t="s">
        <v>79</v>
      </c>
      <c r="F279" s="36" t="s">
        <v>165</v>
      </c>
      <c r="G279" s="37" t="s">
        <v>60</v>
      </c>
      <c r="H279" s="38"/>
      <c r="I279" s="232"/>
      <c r="J279" s="232"/>
      <c r="K279" s="232"/>
      <c r="L279" s="232"/>
      <c r="M279" s="232"/>
      <c r="N279" s="232"/>
      <c r="O279" s="38">
        <v>112711.11</v>
      </c>
      <c r="P279" s="38">
        <v>112711.11</v>
      </c>
      <c r="Q279" s="38">
        <v>112711.11</v>
      </c>
      <c r="R279" s="38">
        <v>11922</v>
      </c>
      <c r="S279" s="39">
        <f t="shared" si="18"/>
        <v>0</v>
      </c>
      <c r="T279" s="38"/>
      <c r="U279" s="38"/>
      <c r="V279" s="40"/>
      <c r="W279" s="40"/>
      <c r="X279" s="41"/>
      <c r="Y279" s="32"/>
      <c r="Z279" s="33" t="str">
        <f t="shared" si="19"/>
        <v>01049530001000244130226007</v>
      </c>
    </row>
    <row r="280" spans="1:26" ht="15" customHeight="1" x14ac:dyDescent="0.2">
      <c r="A280" s="20"/>
      <c r="B280" s="34" t="s">
        <v>77</v>
      </c>
      <c r="C280" s="216" t="s">
        <v>166</v>
      </c>
      <c r="D280" s="216"/>
      <c r="E280" s="53" t="s">
        <v>79</v>
      </c>
      <c r="F280" s="36" t="s">
        <v>165</v>
      </c>
      <c r="G280" s="37" t="s">
        <v>60</v>
      </c>
      <c r="H280" s="38"/>
      <c r="I280" s="232"/>
      <c r="J280" s="232"/>
      <c r="K280" s="232"/>
      <c r="L280" s="232"/>
      <c r="M280" s="232"/>
      <c r="N280" s="232"/>
      <c r="O280" s="38">
        <v>50000</v>
      </c>
      <c r="P280" s="38">
        <v>50000</v>
      </c>
      <c r="Q280" s="38">
        <v>50000</v>
      </c>
      <c r="R280" s="38">
        <v>50000</v>
      </c>
      <c r="S280" s="39">
        <f t="shared" si="18"/>
        <v>0</v>
      </c>
      <c r="T280" s="38"/>
      <c r="U280" s="38"/>
      <c r="V280" s="40"/>
      <c r="W280" s="40"/>
      <c r="X280" s="41"/>
      <c r="Y280" s="32"/>
      <c r="Z280" s="33" t="str">
        <f t="shared" si="19"/>
        <v>01131700022280244130226007</v>
      </c>
    </row>
    <row r="281" spans="1:26" ht="15" customHeight="1" x14ac:dyDescent="0.2">
      <c r="A281" s="20"/>
      <c r="B281" s="34" t="s">
        <v>183</v>
      </c>
      <c r="C281" s="216" t="s">
        <v>184</v>
      </c>
      <c r="D281" s="216"/>
      <c r="E281" s="53" t="s">
        <v>79</v>
      </c>
      <c r="F281" s="36" t="s">
        <v>165</v>
      </c>
      <c r="G281" s="37" t="s">
        <v>60</v>
      </c>
      <c r="H281" s="38"/>
      <c r="I281" s="232"/>
      <c r="J281" s="232"/>
      <c r="K281" s="232"/>
      <c r="L281" s="232"/>
      <c r="M281" s="232"/>
      <c r="N281" s="232"/>
      <c r="O281" s="38">
        <v>84872</v>
      </c>
      <c r="P281" s="38"/>
      <c r="Q281" s="38">
        <v>84872</v>
      </c>
      <c r="R281" s="38"/>
      <c r="S281" s="39">
        <f t="shared" si="18"/>
        <v>0</v>
      </c>
      <c r="T281" s="38"/>
      <c r="U281" s="38"/>
      <c r="V281" s="40"/>
      <c r="W281" s="40"/>
      <c r="X281" s="41"/>
      <c r="Y281" s="32"/>
      <c r="Z281" s="33" t="str">
        <f t="shared" si="19"/>
        <v>03101200021230244130226007</v>
      </c>
    </row>
    <row r="282" spans="1:26" ht="15" customHeight="1" x14ac:dyDescent="0.2">
      <c r="A282" s="20"/>
      <c r="B282" s="34" t="s">
        <v>168</v>
      </c>
      <c r="C282" s="216" t="s">
        <v>182</v>
      </c>
      <c r="D282" s="216"/>
      <c r="E282" s="53" t="s">
        <v>79</v>
      </c>
      <c r="F282" s="36" t="s">
        <v>165</v>
      </c>
      <c r="G282" s="37" t="s">
        <v>60</v>
      </c>
      <c r="H282" s="38"/>
      <c r="I282" s="232"/>
      <c r="J282" s="232"/>
      <c r="K282" s="232"/>
      <c r="L282" s="232"/>
      <c r="M282" s="232"/>
      <c r="N282" s="232"/>
      <c r="O282" s="38">
        <v>40000</v>
      </c>
      <c r="P282" s="38">
        <v>40000</v>
      </c>
      <c r="Q282" s="38">
        <v>40000</v>
      </c>
      <c r="R282" s="38"/>
      <c r="S282" s="39">
        <f t="shared" si="18"/>
        <v>0</v>
      </c>
      <c r="T282" s="38"/>
      <c r="U282" s="38"/>
      <c r="V282" s="40"/>
      <c r="W282" s="40"/>
      <c r="X282" s="41"/>
      <c r="Y282" s="32"/>
      <c r="Z282" s="33" t="str">
        <f t="shared" si="19"/>
        <v>04123200022630244130226007</v>
      </c>
    </row>
    <row r="283" spans="1:26" ht="15" customHeight="1" x14ac:dyDescent="0.2">
      <c r="A283" s="20"/>
      <c r="B283" s="34" t="s">
        <v>106</v>
      </c>
      <c r="C283" s="216" t="s">
        <v>109</v>
      </c>
      <c r="D283" s="216"/>
      <c r="E283" s="53" t="s">
        <v>79</v>
      </c>
      <c r="F283" s="36" t="s">
        <v>165</v>
      </c>
      <c r="G283" s="37" t="s">
        <v>60</v>
      </c>
      <c r="H283" s="38"/>
      <c r="I283" s="232"/>
      <c r="J283" s="232"/>
      <c r="K283" s="232"/>
      <c r="L283" s="232"/>
      <c r="M283" s="232"/>
      <c r="N283" s="232"/>
      <c r="O283" s="38">
        <v>47328</v>
      </c>
      <c r="P283" s="38">
        <v>47328</v>
      </c>
      <c r="Q283" s="38">
        <v>47328</v>
      </c>
      <c r="R283" s="38">
        <v>5528</v>
      </c>
      <c r="S283" s="39">
        <f t="shared" si="18"/>
        <v>0</v>
      </c>
      <c r="T283" s="38"/>
      <c r="U283" s="38"/>
      <c r="V283" s="40"/>
      <c r="W283" s="40"/>
      <c r="X283" s="41"/>
      <c r="Y283" s="32"/>
      <c r="Z283" s="33" t="str">
        <f t="shared" si="19"/>
        <v>07090240001370244130226007</v>
      </c>
    </row>
    <row r="284" spans="1:26" ht="15" customHeight="1" x14ac:dyDescent="0.2">
      <c r="A284" s="20"/>
      <c r="B284" s="34" t="s">
        <v>185</v>
      </c>
      <c r="C284" s="216" t="s">
        <v>186</v>
      </c>
      <c r="D284" s="216"/>
      <c r="E284" s="53" t="s">
        <v>187</v>
      </c>
      <c r="F284" s="36" t="s">
        <v>165</v>
      </c>
      <c r="G284" s="37" t="s">
        <v>60</v>
      </c>
      <c r="H284" s="38"/>
      <c r="I284" s="232"/>
      <c r="J284" s="232"/>
      <c r="K284" s="232"/>
      <c r="L284" s="232"/>
      <c r="M284" s="232"/>
      <c r="N284" s="232"/>
      <c r="O284" s="38">
        <v>9009334.5399999991</v>
      </c>
      <c r="P284" s="38">
        <v>9009334.5399999991</v>
      </c>
      <c r="Q284" s="38">
        <v>9009334.5399999991</v>
      </c>
      <c r="R284" s="38">
        <v>1348071.23</v>
      </c>
      <c r="S284" s="39">
        <f t="shared" si="18"/>
        <v>0</v>
      </c>
      <c r="T284" s="38"/>
      <c r="U284" s="38"/>
      <c r="V284" s="40"/>
      <c r="W284" s="40"/>
      <c r="X284" s="41"/>
      <c r="Y284" s="32"/>
      <c r="Z284" s="33" t="str">
        <f t="shared" si="19"/>
        <v>10040240070130323130226007</v>
      </c>
    </row>
    <row r="285" spans="1:26" ht="15" customHeight="1" x14ac:dyDescent="0.2">
      <c r="A285" s="20"/>
      <c r="B285" s="143" t="s">
        <v>41</v>
      </c>
      <c r="C285" s="144"/>
      <c r="D285" s="145"/>
      <c r="E285" s="146"/>
      <c r="F285" s="163" t="s">
        <v>188</v>
      </c>
      <c r="G285" s="164"/>
      <c r="H285" s="42">
        <v>640</v>
      </c>
      <c r="I285" s="233"/>
      <c r="J285" s="233"/>
      <c r="K285" s="233"/>
      <c r="L285" s="233"/>
      <c r="M285" s="233"/>
      <c r="N285" s="233"/>
      <c r="O285" s="42">
        <v>36203486.920000002</v>
      </c>
      <c r="P285" s="42">
        <v>36032828.850000001</v>
      </c>
      <c r="Q285" s="42">
        <v>36198286.920000002</v>
      </c>
      <c r="R285" s="42">
        <v>3485503.22</v>
      </c>
      <c r="S285" s="42">
        <v>5840</v>
      </c>
      <c r="T285" s="42"/>
      <c r="U285" s="42"/>
      <c r="V285" s="42"/>
      <c r="W285" s="42"/>
      <c r="X285" s="43"/>
      <c r="Y285" s="32"/>
      <c r="Z285" s="6"/>
    </row>
    <row r="286" spans="1:26" ht="15" customHeight="1" x14ac:dyDescent="0.2">
      <c r="A286" s="20"/>
      <c r="B286" s="34" t="s">
        <v>90</v>
      </c>
      <c r="C286" s="216" t="s">
        <v>93</v>
      </c>
      <c r="D286" s="216"/>
      <c r="E286" s="53" t="s">
        <v>79</v>
      </c>
      <c r="F286" s="36" t="s">
        <v>189</v>
      </c>
      <c r="G286" s="37" t="s">
        <v>48</v>
      </c>
      <c r="H286" s="38"/>
      <c r="I286" s="232"/>
      <c r="J286" s="232"/>
      <c r="K286" s="232"/>
      <c r="L286" s="232"/>
      <c r="M286" s="232"/>
      <c r="N286" s="232"/>
      <c r="O286" s="38">
        <v>80717.600000000006</v>
      </c>
      <c r="P286" s="38">
        <v>80717.600000000006</v>
      </c>
      <c r="Q286" s="38">
        <v>80717.600000000006</v>
      </c>
      <c r="R286" s="38"/>
      <c r="S286" s="39">
        <f t="shared" ref="S286:S291" si="20">H286+O286-Q286</f>
        <v>0</v>
      </c>
      <c r="T286" s="38"/>
      <c r="U286" s="38"/>
      <c r="V286" s="40"/>
      <c r="W286" s="40"/>
      <c r="X286" s="41"/>
      <c r="Y286" s="32"/>
      <c r="Z286" s="33" t="str">
        <f t="shared" ref="Z286:Z291" si="21">IF(B286="","0000",B286)&amp;IF(C286="","0000000000",C286)&amp;IF(E286="","000",E286)&amp;IF(F286="","000000",F286)&amp;IF(G286="","000",G286)</f>
        <v>01049530001000244130227004</v>
      </c>
    </row>
    <row r="287" spans="1:26" ht="15" customHeight="1" x14ac:dyDescent="0.2">
      <c r="A287" s="20"/>
      <c r="B287" s="34" t="s">
        <v>77</v>
      </c>
      <c r="C287" s="216" t="s">
        <v>100</v>
      </c>
      <c r="D287" s="216"/>
      <c r="E287" s="53" t="s">
        <v>79</v>
      </c>
      <c r="F287" s="36" t="s">
        <v>189</v>
      </c>
      <c r="G287" s="37" t="s">
        <v>180</v>
      </c>
      <c r="H287" s="38"/>
      <c r="I287" s="232"/>
      <c r="J287" s="232"/>
      <c r="K287" s="232"/>
      <c r="L287" s="232"/>
      <c r="M287" s="232"/>
      <c r="N287" s="232"/>
      <c r="O287" s="38">
        <v>100553.37</v>
      </c>
      <c r="P287" s="38">
        <v>100553.37</v>
      </c>
      <c r="Q287" s="38">
        <v>100553.37</v>
      </c>
      <c r="R287" s="38"/>
      <c r="S287" s="39">
        <f t="shared" si="20"/>
        <v>0</v>
      </c>
      <c r="T287" s="38"/>
      <c r="U287" s="38"/>
      <c r="V287" s="40"/>
      <c r="W287" s="40"/>
      <c r="X287" s="41"/>
      <c r="Y287" s="32"/>
      <c r="Z287" s="33" t="str">
        <f t="shared" si="21"/>
        <v>01139200029211244130227005</v>
      </c>
    </row>
    <row r="288" spans="1:26" ht="15" customHeight="1" x14ac:dyDescent="0.2">
      <c r="A288" s="20"/>
      <c r="B288" s="34" t="s">
        <v>102</v>
      </c>
      <c r="C288" s="216" t="s">
        <v>103</v>
      </c>
      <c r="D288" s="216"/>
      <c r="E288" s="53" t="s">
        <v>79</v>
      </c>
      <c r="F288" s="36" t="s">
        <v>189</v>
      </c>
      <c r="G288" s="37" t="s">
        <v>180</v>
      </c>
      <c r="H288" s="38"/>
      <c r="I288" s="232"/>
      <c r="J288" s="232"/>
      <c r="K288" s="232"/>
      <c r="L288" s="232"/>
      <c r="M288" s="232"/>
      <c r="N288" s="232"/>
      <c r="O288" s="38">
        <v>10178.15</v>
      </c>
      <c r="P288" s="38">
        <v>10178.15</v>
      </c>
      <c r="Q288" s="38">
        <v>10178.15</v>
      </c>
      <c r="R288" s="38"/>
      <c r="S288" s="39">
        <f t="shared" si="20"/>
        <v>0</v>
      </c>
      <c r="T288" s="38"/>
      <c r="U288" s="38"/>
      <c r="V288" s="40"/>
      <c r="W288" s="40"/>
      <c r="X288" s="41"/>
      <c r="Y288" s="32"/>
      <c r="Z288" s="33" t="str">
        <f t="shared" si="21"/>
        <v>05059200029210244130227005</v>
      </c>
    </row>
    <row r="289" spans="1:26" ht="15" customHeight="1" x14ac:dyDescent="0.2">
      <c r="A289" s="20"/>
      <c r="B289" s="34" t="s">
        <v>106</v>
      </c>
      <c r="C289" s="216" t="s">
        <v>107</v>
      </c>
      <c r="D289" s="216"/>
      <c r="E289" s="53" t="s">
        <v>79</v>
      </c>
      <c r="F289" s="36" t="s">
        <v>189</v>
      </c>
      <c r="G289" s="37" t="s">
        <v>180</v>
      </c>
      <c r="H289" s="38"/>
      <c r="I289" s="232"/>
      <c r="J289" s="232"/>
      <c r="K289" s="232"/>
      <c r="L289" s="232"/>
      <c r="M289" s="232"/>
      <c r="N289" s="232"/>
      <c r="O289" s="38">
        <v>46738.25</v>
      </c>
      <c r="P289" s="38">
        <v>46738.25</v>
      </c>
      <c r="Q289" s="38">
        <v>46738.25</v>
      </c>
      <c r="R289" s="38"/>
      <c r="S289" s="39">
        <f t="shared" si="20"/>
        <v>0</v>
      </c>
      <c r="T289" s="38"/>
      <c r="U289" s="38"/>
      <c r="V289" s="40"/>
      <c r="W289" s="40"/>
      <c r="X289" s="41"/>
      <c r="Y289" s="32"/>
      <c r="Z289" s="33" t="str">
        <f t="shared" si="21"/>
        <v>07090210072380244130227005</v>
      </c>
    </row>
    <row r="290" spans="1:26" ht="15" customHeight="1" x14ac:dyDescent="0.2">
      <c r="A290" s="20"/>
      <c r="B290" s="34" t="s">
        <v>106</v>
      </c>
      <c r="C290" s="216" t="s">
        <v>108</v>
      </c>
      <c r="D290" s="216"/>
      <c r="E290" s="53" t="s">
        <v>79</v>
      </c>
      <c r="F290" s="36" t="s">
        <v>189</v>
      </c>
      <c r="G290" s="37" t="s">
        <v>180</v>
      </c>
      <c r="H290" s="38"/>
      <c r="I290" s="232"/>
      <c r="J290" s="232"/>
      <c r="K290" s="232"/>
      <c r="L290" s="232"/>
      <c r="M290" s="232"/>
      <c r="N290" s="232"/>
      <c r="O290" s="38">
        <v>24284.75</v>
      </c>
      <c r="P290" s="38">
        <v>24284.75</v>
      </c>
      <c r="Q290" s="38">
        <v>24284.75</v>
      </c>
      <c r="R290" s="38"/>
      <c r="S290" s="39">
        <f t="shared" si="20"/>
        <v>0</v>
      </c>
      <c r="T290" s="38"/>
      <c r="U290" s="38"/>
      <c r="V290" s="40"/>
      <c r="W290" s="40"/>
      <c r="X290" s="41"/>
      <c r="Y290" s="32"/>
      <c r="Z290" s="33" t="str">
        <f t="shared" si="21"/>
        <v>070902100S2380244130227005</v>
      </c>
    </row>
    <row r="291" spans="1:26" ht="15" customHeight="1" x14ac:dyDescent="0.2">
      <c r="A291" s="20"/>
      <c r="B291" s="34" t="s">
        <v>106</v>
      </c>
      <c r="C291" s="216" t="s">
        <v>109</v>
      </c>
      <c r="D291" s="216"/>
      <c r="E291" s="53" t="s">
        <v>79</v>
      </c>
      <c r="F291" s="36" t="s">
        <v>189</v>
      </c>
      <c r="G291" s="37" t="s">
        <v>180</v>
      </c>
      <c r="H291" s="38"/>
      <c r="I291" s="232"/>
      <c r="J291" s="232"/>
      <c r="K291" s="232"/>
      <c r="L291" s="232"/>
      <c r="M291" s="232"/>
      <c r="N291" s="232"/>
      <c r="O291" s="38">
        <v>37172.69</v>
      </c>
      <c r="P291" s="38">
        <v>37172.69</v>
      </c>
      <c r="Q291" s="38">
        <v>37172.69</v>
      </c>
      <c r="R291" s="38"/>
      <c r="S291" s="39">
        <f t="shared" si="20"/>
        <v>0</v>
      </c>
      <c r="T291" s="38"/>
      <c r="U291" s="38"/>
      <c r="V291" s="40"/>
      <c r="W291" s="40"/>
      <c r="X291" s="41"/>
      <c r="Y291" s="32"/>
      <c r="Z291" s="33" t="str">
        <f t="shared" si="21"/>
        <v>07090240001370244130227005</v>
      </c>
    </row>
    <row r="292" spans="1:26" ht="15" customHeight="1" x14ac:dyDescent="0.2">
      <c r="A292" s="20"/>
      <c r="B292" s="143" t="s">
        <v>41</v>
      </c>
      <c r="C292" s="144"/>
      <c r="D292" s="145"/>
      <c r="E292" s="146"/>
      <c r="F292" s="163" t="s">
        <v>190</v>
      </c>
      <c r="G292" s="164"/>
      <c r="H292" s="42"/>
      <c r="I292" s="233"/>
      <c r="J292" s="233"/>
      <c r="K292" s="233"/>
      <c r="L292" s="233"/>
      <c r="M292" s="233"/>
      <c r="N292" s="233"/>
      <c r="O292" s="42">
        <v>299644.81</v>
      </c>
      <c r="P292" s="42">
        <v>299644.81</v>
      </c>
      <c r="Q292" s="42">
        <v>299644.81</v>
      </c>
      <c r="R292" s="42"/>
      <c r="S292" s="42">
        <v>0</v>
      </c>
      <c r="T292" s="42"/>
      <c r="U292" s="42"/>
      <c r="V292" s="42"/>
      <c r="W292" s="42"/>
      <c r="X292" s="43"/>
      <c r="Y292" s="32"/>
      <c r="Z292" s="6"/>
    </row>
    <row r="293" spans="1:26" ht="15" customHeight="1" x14ac:dyDescent="0.2">
      <c r="A293" s="20"/>
      <c r="B293" s="34" t="s">
        <v>77</v>
      </c>
      <c r="C293" s="216" t="s">
        <v>191</v>
      </c>
      <c r="D293" s="216"/>
      <c r="E293" s="53" t="s">
        <v>79</v>
      </c>
      <c r="F293" s="36" t="s">
        <v>192</v>
      </c>
      <c r="G293" s="37" t="s">
        <v>48</v>
      </c>
      <c r="H293" s="38"/>
      <c r="I293" s="232"/>
      <c r="J293" s="232"/>
      <c r="K293" s="232"/>
      <c r="L293" s="232"/>
      <c r="M293" s="232"/>
      <c r="N293" s="232"/>
      <c r="O293" s="38">
        <v>130000</v>
      </c>
      <c r="P293" s="38">
        <v>130000</v>
      </c>
      <c r="Q293" s="38">
        <v>130000</v>
      </c>
      <c r="R293" s="38"/>
      <c r="S293" s="39">
        <f>H293+O293-Q293</f>
        <v>0</v>
      </c>
      <c r="T293" s="38"/>
      <c r="U293" s="38"/>
      <c r="V293" s="40"/>
      <c r="W293" s="40"/>
      <c r="X293" s="41"/>
      <c r="Y293" s="32"/>
      <c r="Z293" s="33" t="str">
        <f>IF(B293="","0000",B293)&amp;IF(C293="","0000000000",C293)&amp;IF(E293="","000",E293)&amp;IF(F293="","000000",F293)&amp;IF(G293="","000",G293)</f>
        <v>01132900022960244130228004</v>
      </c>
    </row>
    <row r="294" spans="1:26" ht="15" customHeight="1" x14ac:dyDescent="0.2">
      <c r="A294" s="20"/>
      <c r="B294" s="34" t="s">
        <v>77</v>
      </c>
      <c r="C294" s="216" t="s">
        <v>131</v>
      </c>
      <c r="D294" s="216"/>
      <c r="E294" s="53" t="s">
        <v>79</v>
      </c>
      <c r="F294" s="36" t="s">
        <v>192</v>
      </c>
      <c r="G294" s="37" t="s">
        <v>48</v>
      </c>
      <c r="H294" s="38"/>
      <c r="I294" s="232"/>
      <c r="J294" s="232"/>
      <c r="K294" s="232"/>
      <c r="L294" s="232"/>
      <c r="M294" s="232"/>
      <c r="N294" s="232"/>
      <c r="O294" s="38">
        <v>14805</v>
      </c>
      <c r="P294" s="38">
        <v>14805</v>
      </c>
      <c r="Q294" s="38">
        <v>14805</v>
      </c>
      <c r="R294" s="38"/>
      <c r="S294" s="39">
        <f>H294+O294-Q294</f>
        <v>0</v>
      </c>
      <c r="T294" s="38"/>
      <c r="U294" s="38"/>
      <c r="V294" s="40"/>
      <c r="W294" s="40"/>
      <c r="X294" s="41"/>
      <c r="Y294" s="32"/>
      <c r="Z294" s="33" t="str">
        <f>IF(B294="","0000",B294)&amp;IF(C294="","0000000000",C294)&amp;IF(E294="","000",E294)&amp;IF(F294="","000000",F294)&amp;IF(G294="","000",G294)</f>
        <v>01139300029990244130228004</v>
      </c>
    </row>
    <row r="295" spans="1:26" ht="15" customHeight="1" x14ac:dyDescent="0.2">
      <c r="A295" s="20"/>
      <c r="B295" s="34" t="s">
        <v>137</v>
      </c>
      <c r="C295" s="216" t="s">
        <v>138</v>
      </c>
      <c r="D295" s="216"/>
      <c r="E295" s="53" t="s">
        <v>79</v>
      </c>
      <c r="F295" s="36" t="s">
        <v>192</v>
      </c>
      <c r="G295" s="37" t="s">
        <v>48</v>
      </c>
      <c r="H295" s="38"/>
      <c r="I295" s="232"/>
      <c r="J295" s="232"/>
      <c r="K295" s="232"/>
      <c r="L295" s="232"/>
      <c r="M295" s="232"/>
      <c r="N295" s="232"/>
      <c r="O295" s="38">
        <v>182580</v>
      </c>
      <c r="P295" s="38">
        <v>182580</v>
      </c>
      <c r="Q295" s="38">
        <v>182580</v>
      </c>
      <c r="R295" s="38"/>
      <c r="S295" s="39">
        <f>H295+O295-Q295</f>
        <v>0</v>
      </c>
      <c r="T295" s="38"/>
      <c r="U295" s="38"/>
      <c r="V295" s="40"/>
      <c r="W295" s="40"/>
      <c r="X295" s="41"/>
      <c r="Y295" s="32"/>
      <c r="Z295" s="33" t="str">
        <f>IF(B295="","0000",B295)&amp;IF(C295="","0000000000",C295)&amp;IF(E295="","000",E295)&amp;IF(F295="","000000",F295)&amp;IF(G295="","000",G295)</f>
        <v>0409110009Д010244130228004</v>
      </c>
    </row>
    <row r="296" spans="1:26" ht="15" customHeight="1" x14ac:dyDescent="0.2">
      <c r="A296" s="20"/>
      <c r="B296" s="143" t="s">
        <v>41</v>
      </c>
      <c r="C296" s="144"/>
      <c r="D296" s="145"/>
      <c r="E296" s="146"/>
      <c r="F296" s="163" t="s">
        <v>193</v>
      </c>
      <c r="G296" s="164"/>
      <c r="H296" s="42"/>
      <c r="I296" s="233"/>
      <c r="J296" s="233"/>
      <c r="K296" s="233"/>
      <c r="L296" s="233"/>
      <c r="M296" s="233"/>
      <c r="N296" s="233"/>
      <c r="O296" s="42">
        <v>327385</v>
      </c>
      <c r="P296" s="42">
        <v>327385</v>
      </c>
      <c r="Q296" s="42">
        <v>327385</v>
      </c>
      <c r="R296" s="42"/>
      <c r="S296" s="42">
        <v>0</v>
      </c>
      <c r="T296" s="42"/>
      <c r="U296" s="42"/>
      <c r="V296" s="42"/>
      <c r="W296" s="42"/>
      <c r="X296" s="43"/>
      <c r="Y296" s="32"/>
      <c r="Z296" s="6"/>
    </row>
    <row r="297" spans="1:26" ht="15" customHeight="1" x14ac:dyDescent="0.2">
      <c r="A297" s="20"/>
      <c r="B297" s="34" t="s">
        <v>90</v>
      </c>
      <c r="C297" s="216" t="s">
        <v>93</v>
      </c>
      <c r="D297" s="216"/>
      <c r="E297" s="53" t="s">
        <v>79</v>
      </c>
      <c r="F297" s="36" t="s">
        <v>194</v>
      </c>
      <c r="G297" s="37" t="s">
        <v>48</v>
      </c>
      <c r="H297" s="38"/>
      <c r="I297" s="232"/>
      <c r="J297" s="232"/>
      <c r="K297" s="232"/>
      <c r="L297" s="232"/>
      <c r="M297" s="232"/>
      <c r="N297" s="232"/>
      <c r="O297" s="38">
        <v>44989</v>
      </c>
      <c r="P297" s="38">
        <v>44989</v>
      </c>
      <c r="Q297" s="38">
        <v>44989</v>
      </c>
      <c r="R297" s="38"/>
      <c r="S297" s="39">
        <f t="shared" ref="S297:S326" si="22">H297+O297-Q297</f>
        <v>0</v>
      </c>
      <c r="T297" s="38"/>
      <c r="U297" s="38"/>
      <c r="V297" s="40"/>
      <c r="W297" s="40"/>
      <c r="X297" s="41"/>
      <c r="Y297" s="32"/>
      <c r="Z297" s="33" t="str">
        <f t="shared" ref="Z297:Z326" si="23">IF(B297="","0000",B297)&amp;IF(C297="","0000000000",C297)&amp;IF(E297="","000",E297)&amp;IF(F297="","000000",F297)&amp;IF(G297="","000",G297)</f>
        <v>01049530001000244130231004</v>
      </c>
    </row>
    <row r="298" spans="1:26" ht="15" customHeight="1" x14ac:dyDescent="0.2">
      <c r="A298" s="20"/>
      <c r="B298" s="34" t="s">
        <v>90</v>
      </c>
      <c r="C298" s="216" t="s">
        <v>94</v>
      </c>
      <c r="D298" s="216"/>
      <c r="E298" s="53" t="s">
        <v>79</v>
      </c>
      <c r="F298" s="36" t="s">
        <v>194</v>
      </c>
      <c r="G298" s="37" t="s">
        <v>48</v>
      </c>
      <c r="H298" s="38"/>
      <c r="I298" s="232"/>
      <c r="J298" s="232"/>
      <c r="K298" s="232"/>
      <c r="L298" s="232"/>
      <c r="M298" s="232"/>
      <c r="N298" s="232"/>
      <c r="O298" s="38">
        <v>14435</v>
      </c>
      <c r="P298" s="38">
        <v>14435</v>
      </c>
      <c r="Q298" s="38">
        <v>14435</v>
      </c>
      <c r="R298" s="38"/>
      <c r="S298" s="39">
        <f t="shared" si="22"/>
        <v>0</v>
      </c>
      <c r="T298" s="38"/>
      <c r="U298" s="38"/>
      <c r="V298" s="40"/>
      <c r="W298" s="40"/>
      <c r="X298" s="41"/>
      <c r="Y298" s="32"/>
      <c r="Z298" s="33" t="str">
        <f t="shared" si="23"/>
        <v>01049530070280244130231004</v>
      </c>
    </row>
    <row r="299" spans="1:26" ht="15" customHeight="1" x14ac:dyDescent="0.2">
      <c r="A299" s="20"/>
      <c r="B299" s="34" t="s">
        <v>95</v>
      </c>
      <c r="C299" s="216" t="s">
        <v>96</v>
      </c>
      <c r="D299" s="216"/>
      <c r="E299" s="53" t="s">
        <v>79</v>
      </c>
      <c r="F299" s="36" t="s">
        <v>194</v>
      </c>
      <c r="G299" s="37" t="s">
        <v>48</v>
      </c>
      <c r="H299" s="38"/>
      <c r="I299" s="232"/>
      <c r="J299" s="232"/>
      <c r="K299" s="232"/>
      <c r="L299" s="232"/>
      <c r="M299" s="232"/>
      <c r="N299" s="232"/>
      <c r="O299" s="38">
        <v>14420</v>
      </c>
      <c r="P299" s="38">
        <v>14420</v>
      </c>
      <c r="Q299" s="38">
        <v>14420</v>
      </c>
      <c r="R299" s="38"/>
      <c r="S299" s="39">
        <f t="shared" si="22"/>
        <v>0</v>
      </c>
      <c r="T299" s="38"/>
      <c r="U299" s="38"/>
      <c r="V299" s="40"/>
      <c r="W299" s="40"/>
      <c r="X299" s="41"/>
      <c r="Y299" s="32"/>
      <c r="Z299" s="33" t="str">
        <f t="shared" si="23"/>
        <v>01061810001000244130231004</v>
      </c>
    </row>
    <row r="300" spans="1:26" ht="15" customHeight="1" x14ac:dyDescent="0.2">
      <c r="A300" s="20"/>
      <c r="B300" s="34" t="s">
        <v>77</v>
      </c>
      <c r="C300" s="216" t="s">
        <v>100</v>
      </c>
      <c r="D300" s="216"/>
      <c r="E300" s="53" t="s">
        <v>79</v>
      </c>
      <c r="F300" s="36" t="s">
        <v>194</v>
      </c>
      <c r="G300" s="37" t="s">
        <v>48</v>
      </c>
      <c r="H300" s="38"/>
      <c r="I300" s="232"/>
      <c r="J300" s="232"/>
      <c r="K300" s="232"/>
      <c r="L300" s="232"/>
      <c r="M300" s="232"/>
      <c r="N300" s="232"/>
      <c r="O300" s="38">
        <v>71875</v>
      </c>
      <c r="P300" s="38">
        <v>71875</v>
      </c>
      <c r="Q300" s="38">
        <v>71875</v>
      </c>
      <c r="R300" s="38"/>
      <c r="S300" s="39">
        <f t="shared" si="22"/>
        <v>0</v>
      </c>
      <c r="T300" s="38"/>
      <c r="U300" s="38"/>
      <c r="V300" s="40"/>
      <c r="W300" s="40"/>
      <c r="X300" s="41"/>
      <c r="Y300" s="32"/>
      <c r="Z300" s="33" t="str">
        <f t="shared" si="23"/>
        <v>01139200029211244130231004</v>
      </c>
    </row>
    <row r="301" spans="1:26" ht="15" customHeight="1" x14ac:dyDescent="0.2">
      <c r="A301" s="20"/>
      <c r="B301" s="34" t="s">
        <v>137</v>
      </c>
      <c r="C301" s="216" t="s">
        <v>138</v>
      </c>
      <c r="D301" s="216"/>
      <c r="E301" s="53" t="s">
        <v>79</v>
      </c>
      <c r="F301" s="36" t="s">
        <v>194</v>
      </c>
      <c r="G301" s="37" t="s">
        <v>48</v>
      </c>
      <c r="H301" s="38"/>
      <c r="I301" s="232"/>
      <c r="J301" s="232"/>
      <c r="K301" s="232"/>
      <c r="L301" s="232"/>
      <c r="M301" s="232"/>
      <c r="N301" s="232"/>
      <c r="O301" s="38">
        <v>216200.77</v>
      </c>
      <c r="P301" s="38">
        <v>216200.77</v>
      </c>
      <c r="Q301" s="38">
        <v>216200.77</v>
      </c>
      <c r="R301" s="38"/>
      <c r="S301" s="39">
        <f t="shared" si="22"/>
        <v>0</v>
      </c>
      <c r="T301" s="38"/>
      <c r="U301" s="38"/>
      <c r="V301" s="40"/>
      <c r="W301" s="40"/>
      <c r="X301" s="41"/>
      <c r="Y301" s="32"/>
      <c r="Z301" s="33" t="str">
        <f t="shared" si="23"/>
        <v>0409110009Д010244130231004</v>
      </c>
    </row>
    <row r="302" spans="1:26" ht="15" customHeight="1" x14ac:dyDescent="0.2">
      <c r="A302" s="20"/>
      <c r="B302" s="34" t="s">
        <v>137</v>
      </c>
      <c r="C302" s="216" t="s">
        <v>149</v>
      </c>
      <c r="D302" s="216"/>
      <c r="E302" s="53" t="s">
        <v>79</v>
      </c>
      <c r="F302" s="36" t="s">
        <v>194</v>
      </c>
      <c r="G302" s="37" t="s">
        <v>48</v>
      </c>
      <c r="H302" s="38"/>
      <c r="I302" s="232"/>
      <c r="J302" s="232"/>
      <c r="K302" s="232"/>
      <c r="L302" s="232"/>
      <c r="M302" s="232"/>
      <c r="N302" s="232"/>
      <c r="O302" s="38">
        <v>2835160</v>
      </c>
      <c r="P302" s="38">
        <v>2835160</v>
      </c>
      <c r="Q302" s="38">
        <v>2835160</v>
      </c>
      <c r="R302" s="38"/>
      <c r="S302" s="39">
        <f t="shared" si="22"/>
        <v>0</v>
      </c>
      <c r="T302" s="38"/>
      <c r="U302" s="38"/>
      <c r="V302" s="40"/>
      <c r="W302" s="40"/>
      <c r="X302" s="41"/>
      <c r="Y302" s="32"/>
      <c r="Z302" s="33" t="str">
        <f t="shared" si="23"/>
        <v>0409110009Д860244130231004</v>
      </c>
    </row>
    <row r="303" spans="1:26" ht="15" customHeight="1" x14ac:dyDescent="0.2">
      <c r="A303" s="20"/>
      <c r="B303" s="34" t="s">
        <v>137</v>
      </c>
      <c r="C303" s="216" t="s">
        <v>151</v>
      </c>
      <c r="D303" s="216"/>
      <c r="E303" s="53" t="s">
        <v>79</v>
      </c>
      <c r="F303" s="36" t="s">
        <v>194</v>
      </c>
      <c r="G303" s="37" t="s">
        <v>48</v>
      </c>
      <c r="H303" s="38"/>
      <c r="I303" s="232"/>
      <c r="J303" s="232"/>
      <c r="K303" s="232"/>
      <c r="L303" s="232"/>
      <c r="M303" s="232"/>
      <c r="N303" s="232"/>
      <c r="O303" s="38">
        <v>28639.23</v>
      </c>
      <c r="P303" s="38">
        <v>28639.23</v>
      </c>
      <c r="Q303" s="38">
        <v>28639.23</v>
      </c>
      <c r="R303" s="38"/>
      <c r="S303" s="39">
        <f t="shared" si="22"/>
        <v>0</v>
      </c>
      <c r="T303" s="38"/>
      <c r="U303" s="38"/>
      <c r="V303" s="40"/>
      <c r="W303" s="40"/>
      <c r="X303" s="41"/>
      <c r="Y303" s="32"/>
      <c r="Z303" s="33" t="str">
        <f t="shared" si="23"/>
        <v>040911000SД860244130231004</v>
      </c>
    </row>
    <row r="304" spans="1:26" ht="15" customHeight="1" x14ac:dyDescent="0.2">
      <c r="A304" s="20"/>
      <c r="B304" s="34" t="s">
        <v>168</v>
      </c>
      <c r="C304" s="216" t="s">
        <v>182</v>
      </c>
      <c r="D304" s="216"/>
      <c r="E304" s="53" t="s">
        <v>79</v>
      </c>
      <c r="F304" s="36" t="s">
        <v>194</v>
      </c>
      <c r="G304" s="37" t="s">
        <v>48</v>
      </c>
      <c r="H304" s="38"/>
      <c r="I304" s="232"/>
      <c r="J304" s="232"/>
      <c r="K304" s="232"/>
      <c r="L304" s="232"/>
      <c r="M304" s="232"/>
      <c r="N304" s="232"/>
      <c r="O304" s="38">
        <v>44000</v>
      </c>
      <c r="P304" s="38">
        <v>44000</v>
      </c>
      <c r="Q304" s="38">
        <v>44000</v>
      </c>
      <c r="R304" s="38"/>
      <c r="S304" s="39">
        <f t="shared" si="22"/>
        <v>0</v>
      </c>
      <c r="T304" s="38"/>
      <c r="U304" s="38"/>
      <c r="V304" s="40"/>
      <c r="W304" s="40"/>
      <c r="X304" s="41"/>
      <c r="Y304" s="32"/>
      <c r="Z304" s="33" t="str">
        <f t="shared" si="23"/>
        <v>04123200022630244130231004</v>
      </c>
    </row>
    <row r="305" spans="1:26" ht="15" customHeight="1" x14ac:dyDescent="0.2">
      <c r="A305" s="20"/>
      <c r="B305" s="34" t="s">
        <v>157</v>
      </c>
      <c r="C305" s="216" t="s">
        <v>195</v>
      </c>
      <c r="D305" s="216"/>
      <c r="E305" s="53" t="s">
        <v>79</v>
      </c>
      <c r="F305" s="36" t="s">
        <v>194</v>
      </c>
      <c r="G305" s="37" t="s">
        <v>48</v>
      </c>
      <c r="H305" s="38"/>
      <c r="I305" s="232"/>
      <c r="J305" s="232"/>
      <c r="K305" s="232"/>
      <c r="L305" s="232"/>
      <c r="M305" s="232"/>
      <c r="N305" s="232"/>
      <c r="O305" s="38">
        <v>595322.87</v>
      </c>
      <c r="P305" s="38">
        <v>595322.87</v>
      </c>
      <c r="Q305" s="38">
        <v>595322.87</v>
      </c>
      <c r="R305" s="38"/>
      <c r="S305" s="39">
        <f t="shared" si="22"/>
        <v>0</v>
      </c>
      <c r="T305" s="38"/>
      <c r="U305" s="38"/>
      <c r="V305" s="40"/>
      <c r="W305" s="40"/>
      <c r="X305" s="41"/>
      <c r="Y305" s="32"/>
      <c r="Z305" s="33" t="str">
        <f t="shared" si="23"/>
        <v>05029300021540244130231004</v>
      </c>
    </row>
    <row r="306" spans="1:26" ht="15" customHeight="1" x14ac:dyDescent="0.2">
      <c r="A306" s="20"/>
      <c r="B306" s="34" t="s">
        <v>102</v>
      </c>
      <c r="C306" s="216" t="s">
        <v>103</v>
      </c>
      <c r="D306" s="216"/>
      <c r="E306" s="53" t="s">
        <v>79</v>
      </c>
      <c r="F306" s="36" t="s">
        <v>194</v>
      </c>
      <c r="G306" s="37" t="s">
        <v>48</v>
      </c>
      <c r="H306" s="38"/>
      <c r="I306" s="232"/>
      <c r="J306" s="232"/>
      <c r="K306" s="232"/>
      <c r="L306" s="232"/>
      <c r="M306" s="232"/>
      <c r="N306" s="232"/>
      <c r="O306" s="38">
        <v>19198</v>
      </c>
      <c r="P306" s="38">
        <v>19198</v>
      </c>
      <c r="Q306" s="38">
        <v>19198</v>
      </c>
      <c r="R306" s="38"/>
      <c r="S306" s="39">
        <f t="shared" si="22"/>
        <v>0</v>
      </c>
      <c r="T306" s="38"/>
      <c r="U306" s="38"/>
      <c r="V306" s="40"/>
      <c r="W306" s="40"/>
      <c r="X306" s="41"/>
      <c r="Y306" s="32"/>
      <c r="Z306" s="33" t="str">
        <f t="shared" si="23"/>
        <v>05059200029210244130231004</v>
      </c>
    </row>
    <row r="307" spans="1:26" ht="15" customHeight="1" x14ac:dyDescent="0.2">
      <c r="A307" s="20"/>
      <c r="B307" s="34" t="s">
        <v>106</v>
      </c>
      <c r="C307" s="216" t="s">
        <v>109</v>
      </c>
      <c r="D307" s="216"/>
      <c r="E307" s="53" t="s">
        <v>79</v>
      </c>
      <c r="F307" s="36" t="s">
        <v>194</v>
      </c>
      <c r="G307" s="37" t="s">
        <v>48</v>
      </c>
      <c r="H307" s="38"/>
      <c r="I307" s="232"/>
      <c r="J307" s="232"/>
      <c r="K307" s="232"/>
      <c r="L307" s="232"/>
      <c r="M307" s="232"/>
      <c r="N307" s="232"/>
      <c r="O307" s="38">
        <v>225500</v>
      </c>
      <c r="P307" s="38">
        <v>225500</v>
      </c>
      <c r="Q307" s="38">
        <v>225500</v>
      </c>
      <c r="R307" s="38"/>
      <c r="S307" s="39">
        <f t="shared" si="22"/>
        <v>0</v>
      </c>
      <c r="T307" s="38"/>
      <c r="U307" s="38"/>
      <c r="V307" s="40"/>
      <c r="W307" s="40"/>
      <c r="X307" s="41"/>
      <c r="Y307" s="32"/>
      <c r="Z307" s="33" t="str">
        <f t="shared" si="23"/>
        <v>07090240001370244130231004</v>
      </c>
    </row>
    <row r="308" spans="1:26" ht="15" customHeight="1" x14ac:dyDescent="0.2">
      <c r="A308" s="20"/>
      <c r="B308" s="34" t="s">
        <v>106</v>
      </c>
      <c r="C308" s="216" t="s">
        <v>93</v>
      </c>
      <c r="D308" s="216"/>
      <c r="E308" s="53" t="s">
        <v>79</v>
      </c>
      <c r="F308" s="36" t="s">
        <v>194</v>
      </c>
      <c r="G308" s="37" t="s">
        <v>48</v>
      </c>
      <c r="H308" s="38"/>
      <c r="I308" s="232"/>
      <c r="J308" s="232"/>
      <c r="K308" s="232"/>
      <c r="L308" s="232"/>
      <c r="M308" s="232"/>
      <c r="N308" s="232"/>
      <c r="O308" s="38">
        <v>4550</v>
      </c>
      <c r="P308" s="38">
        <v>4550</v>
      </c>
      <c r="Q308" s="38">
        <v>4550</v>
      </c>
      <c r="R308" s="38"/>
      <c r="S308" s="39">
        <f t="shared" si="22"/>
        <v>0</v>
      </c>
      <c r="T308" s="38"/>
      <c r="U308" s="38"/>
      <c r="V308" s="40"/>
      <c r="W308" s="40"/>
      <c r="X308" s="41"/>
      <c r="Y308" s="32"/>
      <c r="Z308" s="33" t="str">
        <f t="shared" si="23"/>
        <v>07099530001000244130231004</v>
      </c>
    </row>
    <row r="309" spans="1:26" ht="15" customHeight="1" x14ac:dyDescent="0.2">
      <c r="A309" s="20"/>
      <c r="B309" s="34" t="s">
        <v>112</v>
      </c>
      <c r="C309" s="216" t="s">
        <v>113</v>
      </c>
      <c r="D309" s="216"/>
      <c r="E309" s="53" t="s">
        <v>79</v>
      </c>
      <c r="F309" s="36" t="s">
        <v>194</v>
      </c>
      <c r="G309" s="37" t="s">
        <v>48</v>
      </c>
      <c r="H309" s="38"/>
      <c r="I309" s="232"/>
      <c r="J309" s="232"/>
      <c r="K309" s="232"/>
      <c r="L309" s="232"/>
      <c r="M309" s="232"/>
      <c r="N309" s="232"/>
      <c r="O309" s="38">
        <v>1100</v>
      </c>
      <c r="P309" s="38">
        <v>1100</v>
      </c>
      <c r="Q309" s="38">
        <v>1100</v>
      </c>
      <c r="R309" s="38">
        <v>1100</v>
      </c>
      <c r="S309" s="39">
        <f t="shared" si="22"/>
        <v>0</v>
      </c>
      <c r="T309" s="38"/>
      <c r="U309" s="38"/>
      <c r="V309" s="40"/>
      <c r="W309" s="40"/>
      <c r="X309" s="41"/>
      <c r="Y309" s="32"/>
      <c r="Z309" s="33" t="str">
        <f t="shared" si="23"/>
        <v>08040360001440244130231004</v>
      </c>
    </row>
    <row r="310" spans="1:26" ht="15" customHeight="1" x14ac:dyDescent="0.2">
      <c r="A310" s="20"/>
      <c r="B310" s="34" t="s">
        <v>112</v>
      </c>
      <c r="C310" s="216" t="s">
        <v>93</v>
      </c>
      <c r="D310" s="216"/>
      <c r="E310" s="53" t="s">
        <v>79</v>
      </c>
      <c r="F310" s="36" t="s">
        <v>194</v>
      </c>
      <c r="G310" s="37" t="s">
        <v>48</v>
      </c>
      <c r="H310" s="38"/>
      <c r="I310" s="232"/>
      <c r="J310" s="232"/>
      <c r="K310" s="232"/>
      <c r="L310" s="232"/>
      <c r="M310" s="232"/>
      <c r="N310" s="232"/>
      <c r="O310" s="38">
        <v>1100</v>
      </c>
      <c r="P310" s="38">
        <v>1100</v>
      </c>
      <c r="Q310" s="38">
        <v>1100</v>
      </c>
      <c r="R310" s="38">
        <v>1100</v>
      </c>
      <c r="S310" s="39">
        <f t="shared" si="22"/>
        <v>0</v>
      </c>
      <c r="T310" s="38"/>
      <c r="U310" s="38"/>
      <c r="V310" s="40"/>
      <c r="W310" s="40"/>
      <c r="X310" s="41"/>
      <c r="Y310" s="32"/>
      <c r="Z310" s="33" t="str">
        <f t="shared" si="23"/>
        <v>08049530001000244130231004</v>
      </c>
    </row>
    <row r="311" spans="1:26" ht="15" customHeight="1" x14ac:dyDescent="0.2">
      <c r="A311" s="20"/>
      <c r="B311" s="34" t="s">
        <v>185</v>
      </c>
      <c r="C311" s="216" t="s">
        <v>196</v>
      </c>
      <c r="D311" s="216"/>
      <c r="E311" s="53" t="s">
        <v>197</v>
      </c>
      <c r="F311" s="36" t="s">
        <v>194</v>
      </c>
      <c r="G311" s="37" t="s">
        <v>48</v>
      </c>
      <c r="H311" s="38"/>
      <c r="I311" s="232"/>
      <c r="J311" s="232"/>
      <c r="K311" s="232"/>
      <c r="L311" s="232"/>
      <c r="M311" s="232"/>
      <c r="N311" s="232"/>
      <c r="O311" s="38">
        <v>2001584.46</v>
      </c>
      <c r="P311" s="38">
        <v>2001584.46</v>
      </c>
      <c r="Q311" s="38">
        <v>2001584.46</v>
      </c>
      <c r="R311" s="38"/>
      <c r="S311" s="39">
        <f t="shared" si="22"/>
        <v>0</v>
      </c>
      <c r="T311" s="38"/>
      <c r="U311" s="38"/>
      <c r="V311" s="40"/>
      <c r="W311" s="40"/>
      <c r="X311" s="41"/>
      <c r="Y311" s="32"/>
      <c r="Z311" s="33" t="str">
        <f t="shared" si="23"/>
        <v>100493000А0821412130231004</v>
      </c>
    </row>
    <row r="312" spans="1:26" ht="15" customHeight="1" x14ac:dyDescent="0.2">
      <c r="A312" s="20"/>
      <c r="B312" s="34" t="s">
        <v>95</v>
      </c>
      <c r="C312" s="216" t="s">
        <v>96</v>
      </c>
      <c r="D312" s="216"/>
      <c r="E312" s="53" t="s">
        <v>79</v>
      </c>
      <c r="F312" s="36" t="s">
        <v>194</v>
      </c>
      <c r="G312" s="37" t="s">
        <v>49</v>
      </c>
      <c r="H312" s="38"/>
      <c r="I312" s="232"/>
      <c r="J312" s="232"/>
      <c r="K312" s="232"/>
      <c r="L312" s="232"/>
      <c r="M312" s="232"/>
      <c r="N312" s="232"/>
      <c r="O312" s="38">
        <v>17836.2</v>
      </c>
      <c r="P312" s="38">
        <v>17836.2</v>
      </c>
      <c r="Q312" s="38">
        <v>17836.2</v>
      </c>
      <c r="R312" s="38"/>
      <c r="S312" s="39">
        <f t="shared" si="22"/>
        <v>0</v>
      </c>
      <c r="T312" s="38"/>
      <c r="U312" s="38"/>
      <c r="V312" s="40"/>
      <c r="W312" s="40"/>
      <c r="X312" s="41"/>
      <c r="Y312" s="32"/>
      <c r="Z312" s="33" t="str">
        <f t="shared" si="23"/>
        <v>01061810001000244130231006</v>
      </c>
    </row>
    <row r="313" spans="1:26" ht="15" customHeight="1" x14ac:dyDescent="0.2">
      <c r="A313" s="20"/>
      <c r="B313" s="34" t="s">
        <v>95</v>
      </c>
      <c r="C313" s="216" t="s">
        <v>99</v>
      </c>
      <c r="D313" s="216"/>
      <c r="E313" s="53" t="s">
        <v>79</v>
      </c>
      <c r="F313" s="36" t="s">
        <v>194</v>
      </c>
      <c r="G313" s="37" t="s">
        <v>49</v>
      </c>
      <c r="H313" s="38"/>
      <c r="I313" s="232"/>
      <c r="J313" s="232"/>
      <c r="K313" s="232"/>
      <c r="L313" s="232"/>
      <c r="M313" s="232"/>
      <c r="N313" s="232"/>
      <c r="O313" s="38">
        <v>15237.95</v>
      </c>
      <c r="P313" s="38">
        <v>15237.95</v>
      </c>
      <c r="Q313" s="38">
        <v>15237.95</v>
      </c>
      <c r="R313" s="38"/>
      <c r="S313" s="39">
        <f t="shared" si="22"/>
        <v>0</v>
      </c>
      <c r="T313" s="38"/>
      <c r="U313" s="38"/>
      <c r="V313" s="40"/>
      <c r="W313" s="40"/>
      <c r="X313" s="41"/>
      <c r="Y313" s="32"/>
      <c r="Z313" s="33" t="str">
        <f t="shared" si="23"/>
        <v>01069600000080244130231006</v>
      </c>
    </row>
    <row r="314" spans="1:26" ht="15" customHeight="1" x14ac:dyDescent="0.2">
      <c r="A314" s="20"/>
      <c r="B314" s="34" t="s">
        <v>77</v>
      </c>
      <c r="C314" s="216" t="s">
        <v>198</v>
      </c>
      <c r="D314" s="216"/>
      <c r="E314" s="53" t="s">
        <v>79</v>
      </c>
      <c r="F314" s="36" t="s">
        <v>194</v>
      </c>
      <c r="G314" s="37" t="s">
        <v>49</v>
      </c>
      <c r="H314" s="38"/>
      <c r="I314" s="232"/>
      <c r="J314" s="232"/>
      <c r="K314" s="232"/>
      <c r="L314" s="232"/>
      <c r="M314" s="232"/>
      <c r="N314" s="232"/>
      <c r="O314" s="38">
        <v>29597.21</v>
      </c>
      <c r="P314" s="38">
        <v>29597.21</v>
      </c>
      <c r="Q314" s="38">
        <v>29597.21</v>
      </c>
      <c r="R314" s="38"/>
      <c r="S314" s="39">
        <f t="shared" si="22"/>
        <v>0</v>
      </c>
      <c r="T314" s="38"/>
      <c r="U314" s="38"/>
      <c r="V314" s="40"/>
      <c r="W314" s="40"/>
      <c r="X314" s="41"/>
      <c r="Y314" s="32"/>
      <c r="Z314" s="33" t="str">
        <f t="shared" si="23"/>
        <v>01132900021787244130231006</v>
      </c>
    </row>
    <row r="315" spans="1:26" ht="15" customHeight="1" x14ac:dyDescent="0.2">
      <c r="A315" s="20"/>
      <c r="B315" s="34" t="s">
        <v>77</v>
      </c>
      <c r="C315" s="216" t="s">
        <v>199</v>
      </c>
      <c r="D315" s="216"/>
      <c r="E315" s="53" t="s">
        <v>79</v>
      </c>
      <c r="F315" s="36" t="s">
        <v>194</v>
      </c>
      <c r="G315" s="37" t="s">
        <v>49</v>
      </c>
      <c r="H315" s="38"/>
      <c r="I315" s="232"/>
      <c r="J315" s="232"/>
      <c r="K315" s="232"/>
      <c r="L315" s="232"/>
      <c r="M315" s="232"/>
      <c r="N315" s="232"/>
      <c r="O315" s="38">
        <v>956976.51</v>
      </c>
      <c r="P315" s="38">
        <v>956976.51</v>
      </c>
      <c r="Q315" s="38">
        <v>956976.51</v>
      </c>
      <c r="R315" s="38"/>
      <c r="S315" s="39">
        <f t="shared" si="22"/>
        <v>0</v>
      </c>
      <c r="T315" s="38"/>
      <c r="U315" s="38"/>
      <c r="V315" s="40"/>
      <c r="W315" s="40"/>
      <c r="X315" s="41"/>
      <c r="Y315" s="32"/>
      <c r="Z315" s="33" t="str">
        <f t="shared" si="23"/>
        <v>01132900071780244130231006</v>
      </c>
    </row>
    <row r="316" spans="1:26" ht="15" customHeight="1" x14ac:dyDescent="0.2">
      <c r="A316" s="20"/>
      <c r="B316" s="34" t="s">
        <v>137</v>
      </c>
      <c r="C316" s="216" t="s">
        <v>200</v>
      </c>
      <c r="D316" s="216"/>
      <c r="E316" s="53" t="s">
        <v>79</v>
      </c>
      <c r="F316" s="36" t="s">
        <v>194</v>
      </c>
      <c r="G316" s="37" t="s">
        <v>49</v>
      </c>
      <c r="H316" s="38"/>
      <c r="I316" s="232"/>
      <c r="J316" s="232"/>
      <c r="K316" s="232"/>
      <c r="L316" s="232"/>
      <c r="M316" s="232"/>
      <c r="N316" s="232"/>
      <c r="O316" s="38">
        <v>813534.91</v>
      </c>
      <c r="P316" s="38">
        <v>813534.91</v>
      </c>
      <c r="Q316" s="38">
        <v>813534.91</v>
      </c>
      <c r="R316" s="38"/>
      <c r="S316" s="39">
        <f t="shared" si="22"/>
        <v>0</v>
      </c>
      <c r="T316" s="38"/>
      <c r="U316" s="38"/>
      <c r="V316" s="40"/>
      <c r="W316" s="40"/>
      <c r="X316" s="41"/>
      <c r="Y316" s="32"/>
      <c r="Z316" s="33" t="str">
        <f t="shared" si="23"/>
        <v>04091100071780244130231006</v>
      </c>
    </row>
    <row r="317" spans="1:26" ht="15" customHeight="1" x14ac:dyDescent="0.2">
      <c r="A317" s="20"/>
      <c r="B317" s="34" t="s">
        <v>137</v>
      </c>
      <c r="C317" s="216" t="s">
        <v>138</v>
      </c>
      <c r="D317" s="216"/>
      <c r="E317" s="53" t="s">
        <v>79</v>
      </c>
      <c r="F317" s="36" t="s">
        <v>194</v>
      </c>
      <c r="G317" s="37" t="s">
        <v>49</v>
      </c>
      <c r="H317" s="38"/>
      <c r="I317" s="232"/>
      <c r="J317" s="232"/>
      <c r="K317" s="232"/>
      <c r="L317" s="232"/>
      <c r="M317" s="232"/>
      <c r="N317" s="232"/>
      <c r="O317" s="38">
        <v>378608.03</v>
      </c>
      <c r="P317" s="38">
        <v>378608.03</v>
      </c>
      <c r="Q317" s="38">
        <v>378608.03</v>
      </c>
      <c r="R317" s="38"/>
      <c r="S317" s="39">
        <f t="shared" si="22"/>
        <v>0</v>
      </c>
      <c r="T317" s="38"/>
      <c r="U317" s="38"/>
      <c r="V317" s="40"/>
      <c r="W317" s="40"/>
      <c r="X317" s="41"/>
      <c r="Y317" s="32"/>
      <c r="Z317" s="33" t="str">
        <f t="shared" si="23"/>
        <v>0409110009Д010244130231006</v>
      </c>
    </row>
    <row r="318" spans="1:26" ht="15" customHeight="1" x14ac:dyDescent="0.2">
      <c r="A318" s="20"/>
      <c r="B318" s="34" t="s">
        <v>137</v>
      </c>
      <c r="C318" s="216" t="s">
        <v>201</v>
      </c>
      <c r="D318" s="216"/>
      <c r="E318" s="53" t="s">
        <v>79</v>
      </c>
      <c r="F318" s="36" t="s">
        <v>194</v>
      </c>
      <c r="G318" s="37" t="s">
        <v>49</v>
      </c>
      <c r="H318" s="38"/>
      <c r="I318" s="232"/>
      <c r="J318" s="232"/>
      <c r="K318" s="232"/>
      <c r="L318" s="232"/>
      <c r="M318" s="232"/>
      <c r="N318" s="232"/>
      <c r="O318" s="38">
        <v>25160.87</v>
      </c>
      <c r="P318" s="38">
        <v>25160.87</v>
      </c>
      <c r="Q318" s="38">
        <v>25160.87</v>
      </c>
      <c r="R318" s="38"/>
      <c r="S318" s="39">
        <f t="shared" si="22"/>
        <v>0</v>
      </c>
      <c r="T318" s="38"/>
      <c r="U318" s="38"/>
      <c r="V318" s="40"/>
      <c r="W318" s="40"/>
      <c r="X318" s="41"/>
      <c r="Y318" s="32"/>
      <c r="Z318" s="33" t="str">
        <f t="shared" si="23"/>
        <v>0409110009Д088244130231006</v>
      </c>
    </row>
    <row r="319" spans="1:26" ht="15" customHeight="1" x14ac:dyDescent="0.2">
      <c r="A319" s="20"/>
      <c r="B319" s="34" t="s">
        <v>157</v>
      </c>
      <c r="C319" s="216" t="s">
        <v>158</v>
      </c>
      <c r="D319" s="216"/>
      <c r="E319" s="53" t="s">
        <v>79</v>
      </c>
      <c r="F319" s="36" t="s">
        <v>194</v>
      </c>
      <c r="G319" s="37" t="s">
        <v>49</v>
      </c>
      <c r="H319" s="38"/>
      <c r="I319" s="232"/>
      <c r="J319" s="232"/>
      <c r="K319" s="232"/>
      <c r="L319" s="232"/>
      <c r="M319" s="232"/>
      <c r="N319" s="232"/>
      <c r="O319" s="38">
        <v>220000</v>
      </c>
      <c r="P319" s="38">
        <v>220000</v>
      </c>
      <c r="Q319" s="38">
        <v>220000</v>
      </c>
      <c r="R319" s="38"/>
      <c r="S319" s="39">
        <f t="shared" si="22"/>
        <v>0</v>
      </c>
      <c r="T319" s="38"/>
      <c r="U319" s="38"/>
      <c r="V319" s="40"/>
      <c r="W319" s="40"/>
      <c r="X319" s="41"/>
      <c r="Y319" s="32"/>
      <c r="Z319" s="33" t="str">
        <f t="shared" si="23"/>
        <v>05029300029110244130231006</v>
      </c>
    </row>
    <row r="320" spans="1:26" ht="15" customHeight="1" x14ac:dyDescent="0.2">
      <c r="A320" s="20"/>
      <c r="B320" s="34" t="s">
        <v>145</v>
      </c>
      <c r="C320" s="216" t="s">
        <v>160</v>
      </c>
      <c r="D320" s="216"/>
      <c r="E320" s="53" t="s">
        <v>79</v>
      </c>
      <c r="F320" s="36" t="s">
        <v>194</v>
      </c>
      <c r="G320" s="37" t="s">
        <v>49</v>
      </c>
      <c r="H320" s="38"/>
      <c r="I320" s="232"/>
      <c r="J320" s="232"/>
      <c r="K320" s="232"/>
      <c r="L320" s="232"/>
      <c r="M320" s="232"/>
      <c r="N320" s="232"/>
      <c r="O320" s="38">
        <v>1212300.0900000001</v>
      </c>
      <c r="P320" s="38">
        <v>1212300.0900000001</v>
      </c>
      <c r="Q320" s="38">
        <v>1212300.0900000001</v>
      </c>
      <c r="R320" s="38"/>
      <c r="S320" s="39">
        <f t="shared" si="22"/>
        <v>0</v>
      </c>
      <c r="T320" s="38"/>
      <c r="U320" s="38"/>
      <c r="V320" s="40"/>
      <c r="W320" s="40"/>
      <c r="X320" s="41"/>
      <c r="Y320" s="32"/>
      <c r="Z320" s="33" t="str">
        <f t="shared" si="23"/>
        <v>05039300027030244130231006</v>
      </c>
    </row>
    <row r="321" spans="1:26" ht="15" customHeight="1" x14ac:dyDescent="0.2">
      <c r="A321" s="20"/>
      <c r="B321" s="34" t="s">
        <v>102</v>
      </c>
      <c r="C321" s="216" t="s">
        <v>131</v>
      </c>
      <c r="D321" s="216"/>
      <c r="E321" s="53" t="s">
        <v>79</v>
      </c>
      <c r="F321" s="36" t="s">
        <v>194</v>
      </c>
      <c r="G321" s="37" t="s">
        <v>49</v>
      </c>
      <c r="H321" s="38"/>
      <c r="I321" s="232"/>
      <c r="J321" s="232"/>
      <c r="K321" s="232"/>
      <c r="L321" s="232"/>
      <c r="M321" s="232"/>
      <c r="N321" s="232"/>
      <c r="O321" s="38">
        <v>599728.64000000001</v>
      </c>
      <c r="P321" s="38">
        <v>599728.64000000001</v>
      </c>
      <c r="Q321" s="38">
        <v>599728.64000000001</v>
      </c>
      <c r="R321" s="38"/>
      <c r="S321" s="39">
        <f t="shared" si="22"/>
        <v>0</v>
      </c>
      <c r="T321" s="38"/>
      <c r="U321" s="38"/>
      <c r="V321" s="40"/>
      <c r="W321" s="40"/>
      <c r="X321" s="41"/>
      <c r="Y321" s="32"/>
      <c r="Z321" s="33" t="str">
        <f t="shared" si="23"/>
        <v>05059300029990244130231006</v>
      </c>
    </row>
    <row r="322" spans="1:26" ht="15" customHeight="1" x14ac:dyDescent="0.2">
      <c r="A322" s="20"/>
      <c r="B322" s="34" t="s">
        <v>106</v>
      </c>
      <c r="C322" s="216" t="s">
        <v>109</v>
      </c>
      <c r="D322" s="216"/>
      <c r="E322" s="53" t="s">
        <v>79</v>
      </c>
      <c r="F322" s="36" t="s">
        <v>194</v>
      </c>
      <c r="G322" s="37" t="s">
        <v>49</v>
      </c>
      <c r="H322" s="38"/>
      <c r="I322" s="232"/>
      <c r="J322" s="232"/>
      <c r="K322" s="232"/>
      <c r="L322" s="232"/>
      <c r="M322" s="232"/>
      <c r="N322" s="232"/>
      <c r="O322" s="38">
        <v>1178425</v>
      </c>
      <c r="P322" s="38">
        <v>1178425</v>
      </c>
      <c r="Q322" s="38">
        <v>1178425</v>
      </c>
      <c r="R322" s="38"/>
      <c r="S322" s="39">
        <f t="shared" si="22"/>
        <v>0</v>
      </c>
      <c r="T322" s="38"/>
      <c r="U322" s="38"/>
      <c r="V322" s="40"/>
      <c r="W322" s="40"/>
      <c r="X322" s="41"/>
      <c r="Y322" s="32"/>
      <c r="Z322" s="33" t="str">
        <f t="shared" si="23"/>
        <v>07090240001370244130231006</v>
      </c>
    </row>
    <row r="323" spans="1:26" ht="15" customHeight="1" x14ac:dyDescent="0.2">
      <c r="A323" s="20"/>
      <c r="B323" s="34" t="s">
        <v>106</v>
      </c>
      <c r="C323" s="216" t="s">
        <v>93</v>
      </c>
      <c r="D323" s="216"/>
      <c r="E323" s="53" t="s">
        <v>79</v>
      </c>
      <c r="F323" s="36" t="s">
        <v>194</v>
      </c>
      <c r="G323" s="37" t="s">
        <v>49</v>
      </c>
      <c r="H323" s="38"/>
      <c r="I323" s="232"/>
      <c r="J323" s="232"/>
      <c r="K323" s="232"/>
      <c r="L323" s="232"/>
      <c r="M323" s="232"/>
      <c r="N323" s="232"/>
      <c r="O323" s="38">
        <v>4962</v>
      </c>
      <c r="P323" s="38">
        <v>4962</v>
      </c>
      <c r="Q323" s="38">
        <v>4962</v>
      </c>
      <c r="R323" s="38"/>
      <c r="S323" s="39">
        <f t="shared" si="22"/>
        <v>0</v>
      </c>
      <c r="T323" s="38"/>
      <c r="U323" s="38"/>
      <c r="V323" s="40"/>
      <c r="W323" s="40"/>
      <c r="X323" s="41"/>
      <c r="Y323" s="32"/>
      <c r="Z323" s="33" t="str">
        <f t="shared" si="23"/>
        <v>07099530001000244130231006</v>
      </c>
    </row>
    <row r="324" spans="1:26" ht="15" customHeight="1" x14ac:dyDescent="0.2">
      <c r="A324" s="20"/>
      <c r="B324" s="34" t="s">
        <v>185</v>
      </c>
      <c r="C324" s="216" t="s">
        <v>196</v>
      </c>
      <c r="D324" s="216"/>
      <c r="E324" s="53" t="s">
        <v>197</v>
      </c>
      <c r="F324" s="36" t="s">
        <v>194</v>
      </c>
      <c r="G324" s="37" t="s">
        <v>49</v>
      </c>
      <c r="H324" s="38"/>
      <c r="I324" s="232"/>
      <c r="J324" s="232"/>
      <c r="K324" s="232"/>
      <c r="L324" s="232"/>
      <c r="M324" s="232"/>
      <c r="N324" s="232"/>
      <c r="O324" s="38">
        <v>12034566.26</v>
      </c>
      <c r="P324" s="38">
        <v>12034566.26</v>
      </c>
      <c r="Q324" s="38">
        <v>12034566.26</v>
      </c>
      <c r="R324" s="38"/>
      <c r="S324" s="39">
        <f t="shared" si="22"/>
        <v>0</v>
      </c>
      <c r="T324" s="38"/>
      <c r="U324" s="38"/>
      <c r="V324" s="40"/>
      <c r="W324" s="40"/>
      <c r="X324" s="41"/>
      <c r="Y324" s="32"/>
      <c r="Z324" s="33" t="str">
        <f t="shared" si="23"/>
        <v>100493000А0821412130231006</v>
      </c>
    </row>
    <row r="325" spans="1:26" ht="15" customHeight="1" x14ac:dyDescent="0.2">
      <c r="A325" s="20"/>
      <c r="B325" s="34" t="s">
        <v>185</v>
      </c>
      <c r="C325" s="216" t="s">
        <v>202</v>
      </c>
      <c r="D325" s="216"/>
      <c r="E325" s="53" t="s">
        <v>197</v>
      </c>
      <c r="F325" s="36" t="s">
        <v>194</v>
      </c>
      <c r="G325" s="37" t="s">
        <v>60</v>
      </c>
      <c r="H325" s="38"/>
      <c r="I325" s="232"/>
      <c r="J325" s="232"/>
      <c r="K325" s="232"/>
      <c r="L325" s="232"/>
      <c r="M325" s="232"/>
      <c r="N325" s="232"/>
      <c r="O325" s="38">
        <v>5626937.1299999999</v>
      </c>
      <c r="P325" s="38">
        <v>5626937.1299999999</v>
      </c>
      <c r="Q325" s="38">
        <v>5626937.1299999999</v>
      </c>
      <c r="R325" s="38"/>
      <c r="S325" s="39">
        <f t="shared" si="22"/>
        <v>0</v>
      </c>
      <c r="T325" s="38"/>
      <c r="U325" s="38"/>
      <c r="V325" s="40"/>
      <c r="W325" s="40"/>
      <c r="X325" s="41"/>
      <c r="Y325" s="32"/>
      <c r="Z325" s="33" t="str">
        <f t="shared" si="23"/>
        <v>100493000R0821412130231007</v>
      </c>
    </row>
    <row r="326" spans="1:26" ht="15" customHeight="1" x14ac:dyDescent="0.2">
      <c r="A326" s="20"/>
      <c r="B326" s="34" t="s">
        <v>185</v>
      </c>
      <c r="C326" s="216" t="s">
        <v>196</v>
      </c>
      <c r="D326" s="216"/>
      <c r="E326" s="53" t="s">
        <v>197</v>
      </c>
      <c r="F326" s="36" t="s">
        <v>194</v>
      </c>
      <c r="G326" s="37" t="s">
        <v>60</v>
      </c>
      <c r="H326" s="38"/>
      <c r="I326" s="232"/>
      <c r="J326" s="232"/>
      <c r="K326" s="232"/>
      <c r="L326" s="232"/>
      <c r="M326" s="232"/>
      <c r="N326" s="232"/>
      <c r="O326" s="38">
        <v>24419811.010000002</v>
      </c>
      <c r="P326" s="38">
        <v>24419811.010000002</v>
      </c>
      <c r="Q326" s="38">
        <v>24419811.010000002</v>
      </c>
      <c r="R326" s="38"/>
      <c r="S326" s="39">
        <f t="shared" si="22"/>
        <v>0</v>
      </c>
      <c r="T326" s="38"/>
      <c r="U326" s="38"/>
      <c r="V326" s="40"/>
      <c r="W326" s="40"/>
      <c r="X326" s="41"/>
      <c r="Y326" s="32"/>
      <c r="Z326" s="33" t="str">
        <f t="shared" si="23"/>
        <v>100493000А0821412130231007</v>
      </c>
    </row>
    <row r="327" spans="1:26" ht="15" customHeight="1" x14ac:dyDescent="0.2">
      <c r="A327" s="20"/>
      <c r="B327" s="143" t="s">
        <v>41</v>
      </c>
      <c r="C327" s="144"/>
      <c r="D327" s="145"/>
      <c r="E327" s="146"/>
      <c r="F327" s="163" t="s">
        <v>203</v>
      </c>
      <c r="G327" s="164"/>
      <c r="H327" s="42"/>
      <c r="I327" s="233"/>
      <c r="J327" s="233"/>
      <c r="K327" s="233"/>
      <c r="L327" s="233"/>
      <c r="M327" s="233"/>
      <c r="N327" s="233"/>
      <c r="O327" s="42">
        <v>53651756.140000001</v>
      </c>
      <c r="P327" s="42">
        <v>53651756.140000001</v>
      </c>
      <c r="Q327" s="42">
        <v>53651756.140000001</v>
      </c>
      <c r="R327" s="42">
        <v>2200</v>
      </c>
      <c r="S327" s="42">
        <v>0</v>
      </c>
      <c r="T327" s="42"/>
      <c r="U327" s="42"/>
      <c r="V327" s="42"/>
      <c r="W327" s="42"/>
      <c r="X327" s="43"/>
      <c r="Y327" s="32"/>
      <c r="Z327" s="6"/>
    </row>
    <row r="328" spans="1:26" ht="15" customHeight="1" x14ac:dyDescent="0.2">
      <c r="A328" s="20"/>
      <c r="B328" s="34" t="s">
        <v>90</v>
      </c>
      <c r="C328" s="216" t="s">
        <v>93</v>
      </c>
      <c r="D328" s="216"/>
      <c r="E328" s="53" t="s">
        <v>79</v>
      </c>
      <c r="F328" s="36" t="s">
        <v>204</v>
      </c>
      <c r="G328" s="37" t="s">
        <v>119</v>
      </c>
      <c r="H328" s="38"/>
      <c r="I328" s="232"/>
      <c r="J328" s="232"/>
      <c r="K328" s="232"/>
      <c r="L328" s="232"/>
      <c r="M328" s="232"/>
      <c r="N328" s="232"/>
      <c r="O328" s="38">
        <v>43200</v>
      </c>
      <c r="P328" s="38">
        <v>43200</v>
      </c>
      <c r="Q328" s="38">
        <v>43200</v>
      </c>
      <c r="R328" s="38"/>
      <c r="S328" s="39">
        <f t="shared" ref="S328:S371" si="24">H328+O328-Q328</f>
        <v>0</v>
      </c>
      <c r="T328" s="38"/>
      <c r="U328" s="38"/>
      <c r="V328" s="40"/>
      <c r="W328" s="40"/>
      <c r="X328" s="41"/>
      <c r="Y328" s="32"/>
      <c r="Z328" s="33" t="str">
        <f t="shared" ref="Z328:Z371" si="25">IF(B328="","0000",B328)&amp;IF(C328="","0000000000",C328)&amp;IF(E328="","000",E328)&amp;IF(F328="","000000",F328)&amp;IF(G328="","000",G328)</f>
        <v>01049530001000244130234002</v>
      </c>
    </row>
    <row r="329" spans="1:26" ht="15" customHeight="1" x14ac:dyDescent="0.2">
      <c r="A329" s="20"/>
      <c r="B329" s="34" t="s">
        <v>90</v>
      </c>
      <c r="C329" s="216" t="s">
        <v>93</v>
      </c>
      <c r="D329" s="216"/>
      <c r="E329" s="53" t="s">
        <v>79</v>
      </c>
      <c r="F329" s="36" t="s">
        <v>204</v>
      </c>
      <c r="G329" s="37" t="s">
        <v>48</v>
      </c>
      <c r="H329" s="38"/>
      <c r="I329" s="232"/>
      <c r="J329" s="232"/>
      <c r="K329" s="232"/>
      <c r="L329" s="232"/>
      <c r="M329" s="232"/>
      <c r="N329" s="232"/>
      <c r="O329" s="38">
        <v>1153438.3600000001</v>
      </c>
      <c r="P329" s="38">
        <v>1153438.3600000001</v>
      </c>
      <c r="Q329" s="38">
        <v>1153438.3600000001</v>
      </c>
      <c r="R329" s="38"/>
      <c r="S329" s="39">
        <f t="shared" si="24"/>
        <v>0</v>
      </c>
      <c r="T329" s="38"/>
      <c r="U329" s="38"/>
      <c r="V329" s="40"/>
      <c r="W329" s="40"/>
      <c r="X329" s="41"/>
      <c r="Y329" s="32"/>
      <c r="Z329" s="33" t="str">
        <f t="shared" si="25"/>
        <v>01049530001000244130234004</v>
      </c>
    </row>
    <row r="330" spans="1:26" ht="15" customHeight="1" x14ac:dyDescent="0.2">
      <c r="A330" s="20"/>
      <c r="B330" s="34" t="s">
        <v>90</v>
      </c>
      <c r="C330" s="216" t="s">
        <v>94</v>
      </c>
      <c r="D330" s="216"/>
      <c r="E330" s="53" t="s">
        <v>79</v>
      </c>
      <c r="F330" s="36" t="s">
        <v>204</v>
      </c>
      <c r="G330" s="37" t="s">
        <v>48</v>
      </c>
      <c r="H330" s="38"/>
      <c r="I330" s="232"/>
      <c r="J330" s="232"/>
      <c r="K330" s="232"/>
      <c r="L330" s="232"/>
      <c r="M330" s="232"/>
      <c r="N330" s="232"/>
      <c r="O330" s="38">
        <v>11924.25</v>
      </c>
      <c r="P330" s="38">
        <v>11924.25</v>
      </c>
      <c r="Q330" s="38">
        <v>11924.25</v>
      </c>
      <c r="R330" s="38"/>
      <c r="S330" s="39">
        <f t="shared" si="24"/>
        <v>0</v>
      </c>
      <c r="T330" s="38"/>
      <c r="U330" s="38"/>
      <c r="V330" s="40"/>
      <c r="W330" s="40"/>
      <c r="X330" s="41"/>
      <c r="Y330" s="32"/>
      <c r="Z330" s="33" t="str">
        <f t="shared" si="25"/>
        <v>01049530070280244130234004</v>
      </c>
    </row>
    <row r="331" spans="1:26" ht="15" customHeight="1" x14ac:dyDescent="0.2">
      <c r="A331" s="20"/>
      <c r="B331" s="34" t="s">
        <v>95</v>
      </c>
      <c r="C331" s="216" t="s">
        <v>96</v>
      </c>
      <c r="D331" s="216"/>
      <c r="E331" s="53" t="s">
        <v>79</v>
      </c>
      <c r="F331" s="36" t="s">
        <v>204</v>
      </c>
      <c r="G331" s="37" t="s">
        <v>48</v>
      </c>
      <c r="H331" s="38"/>
      <c r="I331" s="232"/>
      <c r="J331" s="232"/>
      <c r="K331" s="232"/>
      <c r="L331" s="232"/>
      <c r="M331" s="232"/>
      <c r="N331" s="232"/>
      <c r="O331" s="38">
        <v>22554.6</v>
      </c>
      <c r="P331" s="38">
        <v>22554.6</v>
      </c>
      <c r="Q331" s="38">
        <v>22554.6</v>
      </c>
      <c r="R331" s="38"/>
      <c r="S331" s="39">
        <f t="shared" si="24"/>
        <v>0</v>
      </c>
      <c r="T331" s="38"/>
      <c r="U331" s="38"/>
      <c r="V331" s="40"/>
      <c r="W331" s="40"/>
      <c r="X331" s="41"/>
      <c r="Y331" s="32"/>
      <c r="Z331" s="33" t="str">
        <f t="shared" si="25"/>
        <v>01061810001000244130234004</v>
      </c>
    </row>
    <row r="332" spans="1:26" ht="15" customHeight="1" x14ac:dyDescent="0.2">
      <c r="A332" s="20"/>
      <c r="B332" s="34" t="s">
        <v>77</v>
      </c>
      <c r="C332" s="216" t="s">
        <v>120</v>
      </c>
      <c r="D332" s="216"/>
      <c r="E332" s="53" t="s">
        <v>79</v>
      </c>
      <c r="F332" s="36" t="s">
        <v>204</v>
      </c>
      <c r="G332" s="37" t="s">
        <v>48</v>
      </c>
      <c r="H332" s="38"/>
      <c r="I332" s="232"/>
      <c r="J332" s="232"/>
      <c r="K332" s="232"/>
      <c r="L332" s="232"/>
      <c r="M332" s="232"/>
      <c r="N332" s="232"/>
      <c r="O332" s="38">
        <v>157968.20000000001</v>
      </c>
      <c r="P332" s="38">
        <v>157968.20000000001</v>
      </c>
      <c r="Q332" s="38">
        <v>157968.20000000001</v>
      </c>
      <c r="R332" s="38"/>
      <c r="S332" s="39">
        <f t="shared" si="24"/>
        <v>0</v>
      </c>
      <c r="T332" s="38"/>
      <c r="U332" s="38"/>
      <c r="V332" s="40"/>
      <c r="W332" s="40"/>
      <c r="X332" s="41"/>
      <c r="Y332" s="32"/>
      <c r="Z332" s="33" t="str">
        <f t="shared" si="25"/>
        <v>01132500022510244130234004</v>
      </c>
    </row>
    <row r="333" spans="1:26" ht="15" customHeight="1" x14ac:dyDescent="0.2">
      <c r="A333" s="20"/>
      <c r="B333" s="34" t="s">
        <v>77</v>
      </c>
      <c r="C333" s="216" t="s">
        <v>100</v>
      </c>
      <c r="D333" s="216"/>
      <c r="E333" s="53" t="s">
        <v>79</v>
      </c>
      <c r="F333" s="36" t="s">
        <v>204</v>
      </c>
      <c r="G333" s="37" t="s">
        <v>48</v>
      </c>
      <c r="H333" s="38"/>
      <c r="I333" s="232"/>
      <c r="J333" s="232"/>
      <c r="K333" s="232"/>
      <c r="L333" s="232"/>
      <c r="M333" s="232"/>
      <c r="N333" s="232"/>
      <c r="O333" s="38">
        <v>1340376.02</v>
      </c>
      <c r="P333" s="38">
        <v>1340376.02</v>
      </c>
      <c r="Q333" s="38">
        <v>1323395.22</v>
      </c>
      <c r="R333" s="38"/>
      <c r="S333" s="39">
        <f t="shared" si="24"/>
        <v>16980.800000000047</v>
      </c>
      <c r="T333" s="38"/>
      <c r="U333" s="38"/>
      <c r="V333" s="40"/>
      <c r="W333" s="40"/>
      <c r="X333" s="41"/>
      <c r="Y333" s="32"/>
      <c r="Z333" s="33" t="str">
        <f t="shared" si="25"/>
        <v>01139200029211244130234004</v>
      </c>
    </row>
    <row r="334" spans="1:26" ht="15" customHeight="1" x14ac:dyDescent="0.2">
      <c r="A334" s="20"/>
      <c r="B334" s="34" t="s">
        <v>77</v>
      </c>
      <c r="C334" s="216" t="s">
        <v>78</v>
      </c>
      <c r="D334" s="216"/>
      <c r="E334" s="53" t="s">
        <v>79</v>
      </c>
      <c r="F334" s="36" t="s">
        <v>204</v>
      </c>
      <c r="G334" s="37" t="s">
        <v>48</v>
      </c>
      <c r="H334" s="38"/>
      <c r="I334" s="232"/>
      <c r="J334" s="232"/>
      <c r="K334" s="232"/>
      <c r="L334" s="232"/>
      <c r="M334" s="232"/>
      <c r="N334" s="232"/>
      <c r="O334" s="38">
        <v>13856.91</v>
      </c>
      <c r="P334" s="38">
        <v>13856.91</v>
      </c>
      <c r="Q334" s="38">
        <v>13856.91</v>
      </c>
      <c r="R334" s="38"/>
      <c r="S334" s="39">
        <f t="shared" si="24"/>
        <v>0</v>
      </c>
      <c r="T334" s="38"/>
      <c r="U334" s="38"/>
      <c r="V334" s="40"/>
      <c r="W334" s="40"/>
      <c r="X334" s="41"/>
      <c r="Y334" s="32"/>
      <c r="Z334" s="33" t="str">
        <f t="shared" si="25"/>
        <v>01139300059300244130234004</v>
      </c>
    </row>
    <row r="335" spans="1:26" ht="15" customHeight="1" x14ac:dyDescent="0.2">
      <c r="A335" s="20"/>
      <c r="B335" s="34" t="s">
        <v>82</v>
      </c>
      <c r="C335" s="216" t="s">
        <v>121</v>
      </c>
      <c r="D335" s="216"/>
      <c r="E335" s="53" t="s">
        <v>79</v>
      </c>
      <c r="F335" s="36" t="s">
        <v>204</v>
      </c>
      <c r="G335" s="37" t="s">
        <v>48</v>
      </c>
      <c r="H335" s="38"/>
      <c r="I335" s="232"/>
      <c r="J335" s="232"/>
      <c r="K335" s="232"/>
      <c r="L335" s="232"/>
      <c r="M335" s="232"/>
      <c r="N335" s="232"/>
      <c r="O335" s="38">
        <v>41506</v>
      </c>
      <c r="P335" s="38"/>
      <c r="Q335" s="38">
        <v>41506</v>
      </c>
      <c r="R335" s="38"/>
      <c r="S335" s="39">
        <f t="shared" si="24"/>
        <v>0</v>
      </c>
      <c r="T335" s="38"/>
      <c r="U335" s="38"/>
      <c r="V335" s="40"/>
      <c r="W335" s="40"/>
      <c r="X335" s="41"/>
      <c r="Y335" s="32"/>
      <c r="Z335" s="33" t="str">
        <f t="shared" si="25"/>
        <v>03092000029310244130234004</v>
      </c>
    </row>
    <row r="336" spans="1:26" ht="15" customHeight="1" x14ac:dyDescent="0.2">
      <c r="A336" s="20"/>
      <c r="B336" s="34" t="s">
        <v>82</v>
      </c>
      <c r="C336" s="216" t="s">
        <v>122</v>
      </c>
      <c r="D336" s="216"/>
      <c r="E336" s="53" t="s">
        <v>79</v>
      </c>
      <c r="F336" s="36" t="s">
        <v>204</v>
      </c>
      <c r="G336" s="37" t="s">
        <v>48</v>
      </c>
      <c r="H336" s="38"/>
      <c r="I336" s="232"/>
      <c r="J336" s="232"/>
      <c r="K336" s="232"/>
      <c r="L336" s="232"/>
      <c r="M336" s="232"/>
      <c r="N336" s="232"/>
      <c r="O336" s="38">
        <v>6267.3</v>
      </c>
      <c r="P336" s="38"/>
      <c r="Q336" s="38">
        <v>6267.3</v>
      </c>
      <c r="R336" s="38"/>
      <c r="S336" s="39">
        <f t="shared" si="24"/>
        <v>0</v>
      </c>
      <c r="T336" s="38"/>
      <c r="U336" s="38"/>
      <c r="V336" s="40"/>
      <c r="W336" s="40"/>
      <c r="X336" s="41"/>
      <c r="Y336" s="32"/>
      <c r="Z336" s="33" t="str">
        <f t="shared" si="25"/>
        <v>03093100021330244130234004</v>
      </c>
    </row>
    <row r="337" spans="1:26" ht="15" customHeight="1" x14ac:dyDescent="0.2">
      <c r="A337" s="20"/>
      <c r="B337" s="34" t="s">
        <v>183</v>
      </c>
      <c r="C337" s="216" t="s">
        <v>184</v>
      </c>
      <c r="D337" s="216"/>
      <c r="E337" s="53" t="s">
        <v>79</v>
      </c>
      <c r="F337" s="36" t="s">
        <v>204</v>
      </c>
      <c r="G337" s="37" t="s">
        <v>48</v>
      </c>
      <c r="H337" s="38"/>
      <c r="I337" s="232"/>
      <c r="J337" s="232"/>
      <c r="K337" s="232"/>
      <c r="L337" s="232"/>
      <c r="M337" s="232"/>
      <c r="N337" s="232"/>
      <c r="O337" s="38">
        <v>18056.400000000001</v>
      </c>
      <c r="P337" s="38"/>
      <c r="Q337" s="38">
        <v>18056.400000000001</v>
      </c>
      <c r="R337" s="38"/>
      <c r="S337" s="39">
        <f t="shared" si="24"/>
        <v>0</v>
      </c>
      <c r="T337" s="38"/>
      <c r="U337" s="38"/>
      <c r="V337" s="40"/>
      <c r="W337" s="40"/>
      <c r="X337" s="41"/>
      <c r="Y337" s="32"/>
      <c r="Z337" s="33" t="str">
        <f t="shared" si="25"/>
        <v>03101200021230244130234004</v>
      </c>
    </row>
    <row r="338" spans="1:26" ht="15" customHeight="1" x14ac:dyDescent="0.2">
      <c r="A338" s="20"/>
      <c r="B338" s="34" t="s">
        <v>168</v>
      </c>
      <c r="C338" s="216" t="s">
        <v>205</v>
      </c>
      <c r="D338" s="216"/>
      <c r="E338" s="53" t="s">
        <v>79</v>
      </c>
      <c r="F338" s="36" t="s">
        <v>204</v>
      </c>
      <c r="G338" s="37" t="s">
        <v>48</v>
      </c>
      <c r="H338" s="38"/>
      <c r="I338" s="232"/>
      <c r="J338" s="232"/>
      <c r="K338" s="232"/>
      <c r="L338" s="232"/>
      <c r="M338" s="232"/>
      <c r="N338" s="232"/>
      <c r="O338" s="38">
        <v>5000</v>
      </c>
      <c r="P338" s="38">
        <v>5000</v>
      </c>
      <c r="Q338" s="38">
        <v>5000</v>
      </c>
      <c r="R338" s="38"/>
      <c r="S338" s="39">
        <f t="shared" si="24"/>
        <v>0</v>
      </c>
      <c r="T338" s="38"/>
      <c r="U338" s="38"/>
      <c r="V338" s="40"/>
      <c r="W338" s="40"/>
      <c r="X338" s="41"/>
      <c r="Y338" s="32"/>
      <c r="Z338" s="33" t="str">
        <f t="shared" si="25"/>
        <v>04122620022670244130234004</v>
      </c>
    </row>
    <row r="339" spans="1:26" ht="15" customHeight="1" x14ac:dyDescent="0.2">
      <c r="A339" s="20"/>
      <c r="B339" s="34" t="s">
        <v>168</v>
      </c>
      <c r="C339" s="216" t="s">
        <v>182</v>
      </c>
      <c r="D339" s="216"/>
      <c r="E339" s="53" t="s">
        <v>79</v>
      </c>
      <c r="F339" s="36" t="s">
        <v>204</v>
      </c>
      <c r="G339" s="37" t="s">
        <v>48</v>
      </c>
      <c r="H339" s="38"/>
      <c r="I339" s="232"/>
      <c r="J339" s="232"/>
      <c r="K339" s="232"/>
      <c r="L339" s="232"/>
      <c r="M339" s="232"/>
      <c r="N339" s="232"/>
      <c r="O339" s="38">
        <v>197750</v>
      </c>
      <c r="P339" s="38">
        <v>197750</v>
      </c>
      <c r="Q339" s="38">
        <v>197750</v>
      </c>
      <c r="R339" s="38"/>
      <c r="S339" s="39">
        <f t="shared" si="24"/>
        <v>0</v>
      </c>
      <c r="T339" s="38"/>
      <c r="U339" s="38"/>
      <c r="V339" s="40"/>
      <c r="W339" s="40"/>
      <c r="X339" s="41"/>
      <c r="Y339" s="32"/>
      <c r="Z339" s="33" t="str">
        <f t="shared" si="25"/>
        <v>04123200022630244130234004</v>
      </c>
    </row>
    <row r="340" spans="1:26" ht="15" customHeight="1" x14ac:dyDescent="0.2">
      <c r="A340" s="20"/>
      <c r="B340" s="34" t="s">
        <v>102</v>
      </c>
      <c r="C340" s="216" t="s">
        <v>103</v>
      </c>
      <c r="D340" s="216"/>
      <c r="E340" s="53" t="s">
        <v>79</v>
      </c>
      <c r="F340" s="36" t="s">
        <v>204</v>
      </c>
      <c r="G340" s="37" t="s">
        <v>48</v>
      </c>
      <c r="H340" s="38"/>
      <c r="I340" s="232"/>
      <c r="J340" s="232"/>
      <c r="K340" s="232"/>
      <c r="L340" s="232"/>
      <c r="M340" s="232"/>
      <c r="N340" s="232"/>
      <c r="O340" s="38">
        <v>195994.81</v>
      </c>
      <c r="P340" s="38">
        <v>195994.81</v>
      </c>
      <c r="Q340" s="38">
        <v>195994.81</v>
      </c>
      <c r="R340" s="38">
        <v>2795.75</v>
      </c>
      <c r="S340" s="39">
        <f t="shared" si="24"/>
        <v>0</v>
      </c>
      <c r="T340" s="38"/>
      <c r="U340" s="38"/>
      <c r="V340" s="40"/>
      <c r="W340" s="40"/>
      <c r="X340" s="41"/>
      <c r="Y340" s="32"/>
      <c r="Z340" s="33" t="str">
        <f t="shared" si="25"/>
        <v>05059200029210244130234004</v>
      </c>
    </row>
    <row r="341" spans="1:26" ht="15" customHeight="1" x14ac:dyDescent="0.2">
      <c r="A341" s="20"/>
      <c r="B341" s="34" t="s">
        <v>106</v>
      </c>
      <c r="C341" s="216" t="s">
        <v>107</v>
      </c>
      <c r="D341" s="216"/>
      <c r="E341" s="53" t="s">
        <v>79</v>
      </c>
      <c r="F341" s="36" t="s">
        <v>204</v>
      </c>
      <c r="G341" s="37" t="s">
        <v>48</v>
      </c>
      <c r="H341" s="38"/>
      <c r="I341" s="232"/>
      <c r="J341" s="232"/>
      <c r="K341" s="232"/>
      <c r="L341" s="232"/>
      <c r="M341" s="232"/>
      <c r="N341" s="232"/>
      <c r="O341" s="38">
        <v>4694450.96</v>
      </c>
      <c r="P341" s="38">
        <v>4694450.96</v>
      </c>
      <c r="Q341" s="38">
        <v>4694450.96</v>
      </c>
      <c r="R341" s="38"/>
      <c r="S341" s="39">
        <f t="shared" si="24"/>
        <v>0</v>
      </c>
      <c r="T341" s="38"/>
      <c r="U341" s="38"/>
      <c r="V341" s="40"/>
      <c r="W341" s="40"/>
      <c r="X341" s="41"/>
      <c r="Y341" s="32"/>
      <c r="Z341" s="33" t="str">
        <f t="shared" si="25"/>
        <v>07090210072380244130234004</v>
      </c>
    </row>
    <row r="342" spans="1:26" ht="15" customHeight="1" x14ac:dyDescent="0.2">
      <c r="A342" s="20"/>
      <c r="B342" s="34" t="s">
        <v>106</v>
      </c>
      <c r="C342" s="216" t="s">
        <v>108</v>
      </c>
      <c r="D342" s="216"/>
      <c r="E342" s="53" t="s">
        <v>79</v>
      </c>
      <c r="F342" s="36" t="s">
        <v>204</v>
      </c>
      <c r="G342" s="37" t="s">
        <v>48</v>
      </c>
      <c r="H342" s="38"/>
      <c r="I342" s="232"/>
      <c r="J342" s="232"/>
      <c r="K342" s="232"/>
      <c r="L342" s="232"/>
      <c r="M342" s="232"/>
      <c r="N342" s="232"/>
      <c r="O342" s="38">
        <v>246231.44</v>
      </c>
      <c r="P342" s="38">
        <v>246231.44</v>
      </c>
      <c r="Q342" s="38">
        <v>246231.44</v>
      </c>
      <c r="R342" s="38"/>
      <c r="S342" s="39">
        <f t="shared" si="24"/>
        <v>0</v>
      </c>
      <c r="T342" s="38"/>
      <c r="U342" s="38"/>
      <c r="V342" s="40"/>
      <c r="W342" s="40"/>
      <c r="X342" s="41"/>
      <c r="Y342" s="32"/>
      <c r="Z342" s="33" t="str">
        <f t="shared" si="25"/>
        <v>070902100S2380244130234004</v>
      </c>
    </row>
    <row r="343" spans="1:26" ht="15" customHeight="1" x14ac:dyDescent="0.2">
      <c r="A343" s="20"/>
      <c r="B343" s="34" t="s">
        <v>106</v>
      </c>
      <c r="C343" s="216" t="s">
        <v>109</v>
      </c>
      <c r="D343" s="216"/>
      <c r="E343" s="53" t="s">
        <v>79</v>
      </c>
      <c r="F343" s="36" t="s">
        <v>204</v>
      </c>
      <c r="G343" s="37" t="s">
        <v>48</v>
      </c>
      <c r="H343" s="38"/>
      <c r="I343" s="232"/>
      <c r="J343" s="232"/>
      <c r="K343" s="232"/>
      <c r="L343" s="232"/>
      <c r="M343" s="232"/>
      <c r="N343" s="232"/>
      <c r="O343" s="38">
        <v>1244729.96</v>
      </c>
      <c r="P343" s="38">
        <v>1244729.96</v>
      </c>
      <c r="Q343" s="38">
        <v>1244729.96</v>
      </c>
      <c r="R343" s="38">
        <v>733.32</v>
      </c>
      <c r="S343" s="39">
        <f t="shared" si="24"/>
        <v>0</v>
      </c>
      <c r="T343" s="38"/>
      <c r="U343" s="38"/>
      <c r="V343" s="40"/>
      <c r="W343" s="40"/>
      <c r="X343" s="41"/>
      <c r="Y343" s="32"/>
      <c r="Z343" s="33" t="str">
        <f t="shared" si="25"/>
        <v>07090240001370244130234004</v>
      </c>
    </row>
    <row r="344" spans="1:26" ht="15" customHeight="1" x14ac:dyDescent="0.2">
      <c r="A344" s="20"/>
      <c r="B344" s="34" t="s">
        <v>106</v>
      </c>
      <c r="C344" s="216" t="s">
        <v>110</v>
      </c>
      <c r="D344" s="216"/>
      <c r="E344" s="53" t="s">
        <v>79</v>
      </c>
      <c r="F344" s="36" t="s">
        <v>204</v>
      </c>
      <c r="G344" s="37" t="s">
        <v>48</v>
      </c>
      <c r="H344" s="38"/>
      <c r="I344" s="232"/>
      <c r="J344" s="232"/>
      <c r="K344" s="232"/>
      <c r="L344" s="232"/>
      <c r="M344" s="232"/>
      <c r="N344" s="232"/>
      <c r="O344" s="38">
        <v>7700</v>
      </c>
      <c r="P344" s="38">
        <v>7700</v>
      </c>
      <c r="Q344" s="38">
        <v>7700</v>
      </c>
      <c r="R344" s="38"/>
      <c r="S344" s="39">
        <f t="shared" si="24"/>
        <v>0</v>
      </c>
      <c r="T344" s="38"/>
      <c r="U344" s="38"/>
      <c r="V344" s="40"/>
      <c r="W344" s="40"/>
      <c r="X344" s="41"/>
      <c r="Y344" s="32"/>
      <c r="Z344" s="33" t="str">
        <f t="shared" si="25"/>
        <v>07090240070060244130234004</v>
      </c>
    </row>
    <row r="345" spans="1:26" ht="15" customHeight="1" x14ac:dyDescent="0.2">
      <c r="A345" s="20"/>
      <c r="B345" s="34" t="s">
        <v>106</v>
      </c>
      <c r="C345" s="216" t="s">
        <v>93</v>
      </c>
      <c r="D345" s="216"/>
      <c r="E345" s="53" t="s">
        <v>79</v>
      </c>
      <c r="F345" s="36" t="s">
        <v>204</v>
      </c>
      <c r="G345" s="37" t="s">
        <v>48</v>
      </c>
      <c r="H345" s="38"/>
      <c r="I345" s="232"/>
      <c r="J345" s="232"/>
      <c r="K345" s="232"/>
      <c r="L345" s="232"/>
      <c r="M345" s="232"/>
      <c r="N345" s="232"/>
      <c r="O345" s="38">
        <v>18705.849999999999</v>
      </c>
      <c r="P345" s="38">
        <v>18705.849999999999</v>
      </c>
      <c r="Q345" s="38">
        <v>18705.849999999999</v>
      </c>
      <c r="R345" s="38">
        <v>1869.2</v>
      </c>
      <c r="S345" s="39">
        <f t="shared" si="24"/>
        <v>0</v>
      </c>
      <c r="T345" s="38"/>
      <c r="U345" s="38"/>
      <c r="V345" s="40"/>
      <c r="W345" s="40"/>
      <c r="X345" s="41"/>
      <c r="Y345" s="32"/>
      <c r="Z345" s="33" t="str">
        <f t="shared" si="25"/>
        <v>07099530001000244130234004</v>
      </c>
    </row>
    <row r="346" spans="1:26" ht="15" customHeight="1" x14ac:dyDescent="0.2">
      <c r="A346" s="20"/>
      <c r="B346" s="34" t="s">
        <v>106</v>
      </c>
      <c r="C346" s="216" t="s">
        <v>94</v>
      </c>
      <c r="D346" s="216"/>
      <c r="E346" s="53" t="s">
        <v>79</v>
      </c>
      <c r="F346" s="36" t="s">
        <v>204</v>
      </c>
      <c r="G346" s="37" t="s">
        <v>48</v>
      </c>
      <c r="H346" s="38"/>
      <c r="I346" s="232"/>
      <c r="J346" s="232"/>
      <c r="K346" s="232"/>
      <c r="L346" s="232"/>
      <c r="M346" s="232"/>
      <c r="N346" s="232"/>
      <c r="O346" s="38">
        <v>31847.599999999999</v>
      </c>
      <c r="P346" s="38">
        <v>31847.599999999999</v>
      </c>
      <c r="Q346" s="38">
        <v>31847.599999999999</v>
      </c>
      <c r="R346" s="38"/>
      <c r="S346" s="39">
        <f t="shared" si="24"/>
        <v>0</v>
      </c>
      <c r="T346" s="38"/>
      <c r="U346" s="38"/>
      <c r="V346" s="40"/>
      <c r="W346" s="40"/>
      <c r="X346" s="41"/>
      <c r="Y346" s="32"/>
      <c r="Z346" s="33" t="str">
        <f t="shared" si="25"/>
        <v>07099530070280244130234004</v>
      </c>
    </row>
    <row r="347" spans="1:26" ht="15" customHeight="1" x14ac:dyDescent="0.2">
      <c r="A347" s="20"/>
      <c r="B347" s="34" t="s">
        <v>112</v>
      </c>
      <c r="C347" s="216" t="s">
        <v>113</v>
      </c>
      <c r="D347" s="216"/>
      <c r="E347" s="53" t="s">
        <v>79</v>
      </c>
      <c r="F347" s="36" t="s">
        <v>204</v>
      </c>
      <c r="G347" s="37" t="s">
        <v>48</v>
      </c>
      <c r="H347" s="38"/>
      <c r="I347" s="232"/>
      <c r="J347" s="232"/>
      <c r="K347" s="232"/>
      <c r="L347" s="232"/>
      <c r="M347" s="232"/>
      <c r="N347" s="232"/>
      <c r="O347" s="38">
        <v>34590.9</v>
      </c>
      <c r="P347" s="38">
        <v>34590.9</v>
      </c>
      <c r="Q347" s="38">
        <v>34590.9</v>
      </c>
      <c r="R347" s="38">
        <v>8198</v>
      </c>
      <c r="S347" s="39">
        <f t="shared" si="24"/>
        <v>0</v>
      </c>
      <c r="T347" s="38"/>
      <c r="U347" s="38"/>
      <c r="V347" s="40"/>
      <c r="W347" s="40"/>
      <c r="X347" s="41"/>
      <c r="Y347" s="32"/>
      <c r="Z347" s="33" t="str">
        <f t="shared" si="25"/>
        <v>08040360001440244130234004</v>
      </c>
    </row>
    <row r="348" spans="1:26" ht="15" customHeight="1" x14ac:dyDescent="0.2">
      <c r="A348" s="20"/>
      <c r="B348" s="34" t="s">
        <v>112</v>
      </c>
      <c r="C348" s="216" t="s">
        <v>93</v>
      </c>
      <c r="D348" s="216"/>
      <c r="E348" s="53" t="s">
        <v>79</v>
      </c>
      <c r="F348" s="36" t="s">
        <v>204</v>
      </c>
      <c r="G348" s="37" t="s">
        <v>48</v>
      </c>
      <c r="H348" s="38"/>
      <c r="I348" s="232"/>
      <c r="J348" s="232"/>
      <c r="K348" s="232"/>
      <c r="L348" s="232"/>
      <c r="M348" s="232"/>
      <c r="N348" s="232"/>
      <c r="O348" s="38">
        <v>1550</v>
      </c>
      <c r="P348" s="38">
        <v>1550</v>
      </c>
      <c r="Q348" s="38">
        <v>1550</v>
      </c>
      <c r="R348" s="38"/>
      <c r="S348" s="39">
        <f t="shared" si="24"/>
        <v>0</v>
      </c>
      <c r="T348" s="38"/>
      <c r="U348" s="38"/>
      <c r="V348" s="40"/>
      <c r="W348" s="40"/>
      <c r="X348" s="41"/>
      <c r="Y348" s="32"/>
      <c r="Z348" s="33" t="str">
        <f t="shared" si="25"/>
        <v>08049530001000244130234004</v>
      </c>
    </row>
    <row r="349" spans="1:26" ht="15" customHeight="1" x14ac:dyDescent="0.2">
      <c r="A349" s="20"/>
      <c r="B349" s="34" t="s">
        <v>90</v>
      </c>
      <c r="C349" s="216" t="s">
        <v>91</v>
      </c>
      <c r="D349" s="216"/>
      <c r="E349" s="53" t="s">
        <v>79</v>
      </c>
      <c r="F349" s="36" t="s">
        <v>204</v>
      </c>
      <c r="G349" s="37" t="s">
        <v>49</v>
      </c>
      <c r="H349" s="38"/>
      <c r="I349" s="232"/>
      <c r="J349" s="232"/>
      <c r="K349" s="232"/>
      <c r="L349" s="232"/>
      <c r="M349" s="232"/>
      <c r="N349" s="232"/>
      <c r="O349" s="38">
        <v>3200</v>
      </c>
      <c r="P349" s="38">
        <v>3200</v>
      </c>
      <c r="Q349" s="38">
        <v>3200</v>
      </c>
      <c r="R349" s="38"/>
      <c r="S349" s="39">
        <f t="shared" si="24"/>
        <v>0</v>
      </c>
      <c r="T349" s="38"/>
      <c r="U349" s="38"/>
      <c r="V349" s="40"/>
      <c r="W349" s="40"/>
      <c r="X349" s="41"/>
      <c r="Y349" s="32"/>
      <c r="Z349" s="33" t="str">
        <f t="shared" si="25"/>
        <v>01049000081040244130234006</v>
      </c>
    </row>
    <row r="350" spans="1:26" ht="15" customHeight="1" x14ac:dyDescent="0.2">
      <c r="A350" s="20"/>
      <c r="B350" s="34" t="s">
        <v>90</v>
      </c>
      <c r="C350" s="216" t="s">
        <v>206</v>
      </c>
      <c r="D350" s="216"/>
      <c r="E350" s="53" t="s">
        <v>79</v>
      </c>
      <c r="F350" s="36" t="s">
        <v>204</v>
      </c>
      <c r="G350" s="37" t="s">
        <v>49</v>
      </c>
      <c r="H350" s="38"/>
      <c r="I350" s="232"/>
      <c r="J350" s="232"/>
      <c r="K350" s="232"/>
      <c r="L350" s="232"/>
      <c r="M350" s="232"/>
      <c r="N350" s="232"/>
      <c r="O350" s="38">
        <v>1000</v>
      </c>
      <c r="P350" s="38">
        <v>1000</v>
      </c>
      <c r="Q350" s="38">
        <v>1000</v>
      </c>
      <c r="R350" s="38"/>
      <c r="S350" s="39">
        <f t="shared" si="24"/>
        <v>0</v>
      </c>
      <c r="T350" s="38"/>
      <c r="U350" s="38"/>
      <c r="V350" s="40"/>
      <c r="W350" s="40"/>
      <c r="X350" s="41"/>
      <c r="Y350" s="32"/>
      <c r="Z350" s="33" t="str">
        <f t="shared" si="25"/>
        <v>01049300070650244130234006</v>
      </c>
    </row>
    <row r="351" spans="1:26" ht="15" customHeight="1" x14ac:dyDescent="0.2">
      <c r="A351" s="20"/>
      <c r="B351" s="34" t="s">
        <v>90</v>
      </c>
      <c r="C351" s="216" t="s">
        <v>93</v>
      </c>
      <c r="D351" s="216"/>
      <c r="E351" s="53" t="s">
        <v>79</v>
      </c>
      <c r="F351" s="36" t="s">
        <v>204</v>
      </c>
      <c r="G351" s="37" t="s">
        <v>49</v>
      </c>
      <c r="H351" s="38"/>
      <c r="I351" s="232"/>
      <c r="J351" s="232"/>
      <c r="K351" s="232"/>
      <c r="L351" s="232"/>
      <c r="M351" s="232"/>
      <c r="N351" s="232"/>
      <c r="O351" s="38">
        <v>1400419.5</v>
      </c>
      <c r="P351" s="38">
        <v>1400419.5</v>
      </c>
      <c r="Q351" s="38">
        <v>1400419.5</v>
      </c>
      <c r="R351" s="38"/>
      <c r="S351" s="39">
        <f t="shared" si="24"/>
        <v>0</v>
      </c>
      <c r="T351" s="38"/>
      <c r="U351" s="38"/>
      <c r="V351" s="40"/>
      <c r="W351" s="40"/>
      <c r="X351" s="41"/>
      <c r="Y351" s="32"/>
      <c r="Z351" s="33" t="str">
        <f t="shared" si="25"/>
        <v>01049530001000244130234006</v>
      </c>
    </row>
    <row r="352" spans="1:26" ht="15" customHeight="1" x14ac:dyDescent="0.2">
      <c r="A352" s="20"/>
      <c r="B352" s="34" t="s">
        <v>90</v>
      </c>
      <c r="C352" s="216" t="s">
        <v>94</v>
      </c>
      <c r="D352" s="216"/>
      <c r="E352" s="53" t="s">
        <v>79</v>
      </c>
      <c r="F352" s="36" t="s">
        <v>204</v>
      </c>
      <c r="G352" s="37" t="s">
        <v>49</v>
      </c>
      <c r="H352" s="38"/>
      <c r="I352" s="232"/>
      <c r="J352" s="232"/>
      <c r="K352" s="232"/>
      <c r="L352" s="232"/>
      <c r="M352" s="232"/>
      <c r="N352" s="232"/>
      <c r="O352" s="38">
        <v>12150</v>
      </c>
      <c r="P352" s="38">
        <v>12150</v>
      </c>
      <c r="Q352" s="38">
        <v>12150</v>
      </c>
      <c r="R352" s="38"/>
      <c r="S352" s="39">
        <f t="shared" si="24"/>
        <v>0</v>
      </c>
      <c r="T352" s="38"/>
      <c r="U352" s="38"/>
      <c r="V352" s="40"/>
      <c r="W352" s="40"/>
      <c r="X352" s="41"/>
      <c r="Y352" s="32"/>
      <c r="Z352" s="33" t="str">
        <f t="shared" si="25"/>
        <v>01049530070280244130234006</v>
      </c>
    </row>
    <row r="353" spans="1:26" ht="15" customHeight="1" x14ac:dyDescent="0.2">
      <c r="A353" s="20"/>
      <c r="B353" s="34" t="s">
        <v>95</v>
      </c>
      <c r="C353" s="216" t="s">
        <v>96</v>
      </c>
      <c r="D353" s="216"/>
      <c r="E353" s="53" t="s">
        <v>79</v>
      </c>
      <c r="F353" s="36" t="s">
        <v>204</v>
      </c>
      <c r="G353" s="37" t="s">
        <v>49</v>
      </c>
      <c r="H353" s="38"/>
      <c r="I353" s="232"/>
      <c r="J353" s="232"/>
      <c r="K353" s="232"/>
      <c r="L353" s="232"/>
      <c r="M353" s="232"/>
      <c r="N353" s="232"/>
      <c r="O353" s="38">
        <v>29957.38</v>
      </c>
      <c r="P353" s="38">
        <v>29957.38</v>
      </c>
      <c r="Q353" s="38">
        <v>29957.38</v>
      </c>
      <c r="R353" s="38"/>
      <c r="S353" s="39">
        <f t="shared" si="24"/>
        <v>0</v>
      </c>
      <c r="T353" s="38"/>
      <c r="U353" s="38"/>
      <c r="V353" s="40"/>
      <c r="W353" s="40"/>
      <c r="X353" s="41"/>
      <c r="Y353" s="32"/>
      <c r="Z353" s="33" t="str">
        <f t="shared" si="25"/>
        <v>01061810001000244130234006</v>
      </c>
    </row>
    <row r="354" spans="1:26" ht="15" customHeight="1" x14ac:dyDescent="0.2">
      <c r="A354" s="20"/>
      <c r="B354" s="34" t="s">
        <v>95</v>
      </c>
      <c r="C354" s="216" t="s">
        <v>98</v>
      </c>
      <c r="D354" s="216"/>
      <c r="E354" s="53" t="s">
        <v>79</v>
      </c>
      <c r="F354" s="36" t="s">
        <v>204</v>
      </c>
      <c r="G354" s="37" t="s">
        <v>49</v>
      </c>
      <c r="H354" s="38"/>
      <c r="I354" s="232"/>
      <c r="J354" s="232"/>
      <c r="K354" s="232"/>
      <c r="L354" s="232"/>
      <c r="M354" s="232"/>
      <c r="N354" s="232"/>
      <c r="O354" s="38">
        <v>13000</v>
      </c>
      <c r="P354" s="38">
        <v>13000</v>
      </c>
      <c r="Q354" s="38">
        <v>13000</v>
      </c>
      <c r="R354" s="38"/>
      <c r="S354" s="39">
        <f t="shared" si="24"/>
        <v>0</v>
      </c>
      <c r="T354" s="38"/>
      <c r="U354" s="38"/>
      <c r="V354" s="40"/>
      <c r="W354" s="40"/>
      <c r="X354" s="41"/>
      <c r="Y354" s="32"/>
      <c r="Z354" s="33" t="str">
        <f t="shared" si="25"/>
        <v>01069000081020244130234006</v>
      </c>
    </row>
    <row r="355" spans="1:26" ht="15" customHeight="1" x14ac:dyDescent="0.2">
      <c r="A355" s="20"/>
      <c r="B355" s="34" t="s">
        <v>95</v>
      </c>
      <c r="C355" s="216" t="s">
        <v>99</v>
      </c>
      <c r="D355" s="216"/>
      <c r="E355" s="53" t="s">
        <v>79</v>
      </c>
      <c r="F355" s="36" t="s">
        <v>204</v>
      </c>
      <c r="G355" s="37" t="s">
        <v>49</v>
      </c>
      <c r="H355" s="38"/>
      <c r="I355" s="232"/>
      <c r="J355" s="232"/>
      <c r="K355" s="232"/>
      <c r="L355" s="232"/>
      <c r="M355" s="232"/>
      <c r="N355" s="232"/>
      <c r="O355" s="38">
        <v>3701.7</v>
      </c>
      <c r="P355" s="38">
        <v>3701.7</v>
      </c>
      <c r="Q355" s="38">
        <v>3701.7</v>
      </c>
      <c r="R355" s="38"/>
      <c r="S355" s="39">
        <f t="shared" si="24"/>
        <v>0</v>
      </c>
      <c r="T355" s="38"/>
      <c r="U355" s="38"/>
      <c r="V355" s="40"/>
      <c r="W355" s="40"/>
      <c r="X355" s="41"/>
      <c r="Y355" s="32"/>
      <c r="Z355" s="33" t="str">
        <f t="shared" si="25"/>
        <v>01069600000080244130234006</v>
      </c>
    </row>
    <row r="356" spans="1:26" ht="15" customHeight="1" x14ac:dyDescent="0.2">
      <c r="A356" s="20"/>
      <c r="B356" s="34" t="s">
        <v>77</v>
      </c>
      <c r="C356" s="216" t="s">
        <v>100</v>
      </c>
      <c r="D356" s="216"/>
      <c r="E356" s="53" t="s">
        <v>79</v>
      </c>
      <c r="F356" s="36" t="s">
        <v>204</v>
      </c>
      <c r="G356" s="37" t="s">
        <v>49</v>
      </c>
      <c r="H356" s="38"/>
      <c r="I356" s="232"/>
      <c r="J356" s="232"/>
      <c r="K356" s="232"/>
      <c r="L356" s="232"/>
      <c r="M356" s="232"/>
      <c r="N356" s="232"/>
      <c r="O356" s="38">
        <v>39201.4</v>
      </c>
      <c r="P356" s="38">
        <v>39201.4</v>
      </c>
      <c r="Q356" s="38">
        <v>39201.4</v>
      </c>
      <c r="R356" s="38"/>
      <c r="S356" s="39">
        <f t="shared" si="24"/>
        <v>0</v>
      </c>
      <c r="T356" s="38"/>
      <c r="U356" s="38"/>
      <c r="V356" s="40"/>
      <c r="W356" s="40"/>
      <c r="X356" s="41"/>
      <c r="Y356" s="32"/>
      <c r="Z356" s="33" t="str">
        <f t="shared" si="25"/>
        <v>01139200029211244130234006</v>
      </c>
    </row>
    <row r="357" spans="1:26" ht="15" customHeight="1" x14ac:dyDescent="0.2">
      <c r="A357" s="20"/>
      <c r="B357" s="34" t="s">
        <v>77</v>
      </c>
      <c r="C357" s="216" t="s">
        <v>78</v>
      </c>
      <c r="D357" s="216"/>
      <c r="E357" s="53" t="s">
        <v>79</v>
      </c>
      <c r="F357" s="36" t="s">
        <v>204</v>
      </c>
      <c r="G357" s="37" t="s">
        <v>49</v>
      </c>
      <c r="H357" s="38"/>
      <c r="I357" s="232"/>
      <c r="J357" s="232"/>
      <c r="K357" s="232"/>
      <c r="L357" s="232"/>
      <c r="M357" s="232"/>
      <c r="N357" s="232"/>
      <c r="O357" s="38">
        <v>79989.23</v>
      </c>
      <c r="P357" s="38">
        <v>79989.23</v>
      </c>
      <c r="Q357" s="38">
        <v>79989.23</v>
      </c>
      <c r="R357" s="38"/>
      <c r="S357" s="39">
        <f t="shared" si="24"/>
        <v>0</v>
      </c>
      <c r="T357" s="38"/>
      <c r="U357" s="38"/>
      <c r="V357" s="40"/>
      <c r="W357" s="40"/>
      <c r="X357" s="41"/>
      <c r="Y357" s="32"/>
      <c r="Z357" s="33" t="str">
        <f t="shared" si="25"/>
        <v>01139300059300244130234006</v>
      </c>
    </row>
    <row r="358" spans="1:26" ht="15" customHeight="1" x14ac:dyDescent="0.2">
      <c r="A358" s="20"/>
      <c r="B358" s="34" t="s">
        <v>168</v>
      </c>
      <c r="C358" s="216" t="s">
        <v>207</v>
      </c>
      <c r="D358" s="216"/>
      <c r="E358" s="53" t="s">
        <v>79</v>
      </c>
      <c r="F358" s="36" t="s">
        <v>204</v>
      </c>
      <c r="G358" s="37" t="s">
        <v>49</v>
      </c>
      <c r="H358" s="38"/>
      <c r="I358" s="232"/>
      <c r="J358" s="232"/>
      <c r="K358" s="232"/>
      <c r="L358" s="232"/>
      <c r="M358" s="232"/>
      <c r="N358" s="232"/>
      <c r="O358" s="38">
        <v>7020</v>
      </c>
      <c r="P358" s="38">
        <v>7020</v>
      </c>
      <c r="Q358" s="38">
        <v>7020</v>
      </c>
      <c r="R358" s="38"/>
      <c r="S358" s="39">
        <f t="shared" si="24"/>
        <v>0</v>
      </c>
      <c r="T358" s="38"/>
      <c r="U358" s="38"/>
      <c r="V358" s="40"/>
      <c r="W358" s="40"/>
      <c r="X358" s="41"/>
      <c r="Y358" s="32"/>
      <c r="Z358" s="33" t="str">
        <f t="shared" si="25"/>
        <v>04122620022650244130234006</v>
      </c>
    </row>
    <row r="359" spans="1:26" ht="15" customHeight="1" x14ac:dyDescent="0.2">
      <c r="A359" s="20"/>
      <c r="B359" s="34" t="s">
        <v>168</v>
      </c>
      <c r="C359" s="216" t="s">
        <v>205</v>
      </c>
      <c r="D359" s="216"/>
      <c r="E359" s="53" t="s">
        <v>79</v>
      </c>
      <c r="F359" s="36" t="s">
        <v>204</v>
      </c>
      <c r="G359" s="37" t="s">
        <v>49</v>
      </c>
      <c r="H359" s="38"/>
      <c r="I359" s="232"/>
      <c r="J359" s="232"/>
      <c r="K359" s="232"/>
      <c r="L359" s="232"/>
      <c r="M359" s="232"/>
      <c r="N359" s="232"/>
      <c r="O359" s="38">
        <v>1200</v>
      </c>
      <c r="P359" s="38">
        <v>1200</v>
      </c>
      <c r="Q359" s="38">
        <v>1200</v>
      </c>
      <c r="R359" s="38"/>
      <c r="S359" s="39">
        <f t="shared" si="24"/>
        <v>0</v>
      </c>
      <c r="T359" s="38"/>
      <c r="U359" s="38"/>
      <c r="V359" s="40"/>
      <c r="W359" s="40"/>
      <c r="X359" s="41"/>
      <c r="Y359" s="32"/>
      <c r="Z359" s="33" t="str">
        <f t="shared" si="25"/>
        <v>04122620022670244130234006</v>
      </c>
    </row>
    <row r="360" spans="1:26" ht="15" customHeight="1" x14ac:dyDescent="0.2">
      <c r="A360" s="20"/>
      <c r="B360" s="34" t="s">
        <v>102</v>
      </c>
      <c r="C360" s="216" t="s">
        <v>103</v>
      </c>
      <c r="D360" s="216"/>
      <c r="E360" s="53" t="s">
        <v>79</v>
      </c>
      <c r="F360" s="36" t="s">
        <v>204</v>
      </c>
      <c r="G360" s="37" t="s">
        <v>49</v>
      </c>
      <c r="H360" s="38"/>
      <c r="I360" s="232"/>
      <c r="J360" s="232"/>
      <c r="K360" s="232"/>
      <c r="L360" s="232"/>
      <c r="M360" s="232"/>
      <c r="N360" s="232"/>
      <c r="O360" s="38">
        <v>50817.08</v>
      </c>
      <c r="P360" s="38">
        <v>50817.08</v>
      </c>
      <c r="Q360" s="38">
        <v>50817.08</v>
      </c>
      <c r="R360" s="38"/>
      <c r="S360" s="39">
        <f t="shared" si="24"/>
        <v>0</v>
      </c>
      <c r="T360" s="38"/>
      <c r="U360" s="38"/>
      <c r="V360" s="40"/>
      <c r="W360" s="40"/>
      <c r="X360" s="41"/>
      <c r="Y360" s="32"/>
      <c r="Z360" s="33" t="str">
        <f t="shared" si="25"/>
        <v>05059200029210244130234006</v>
      </c>
    </row>
    <row r="361" spans="1:26" ht="15" customHeight="1" x14ac:dyDescent="0.2">
      <c r="A361" s="20"/>
      <c r="B361" s="34" t="s">
        <v>177</v>
      </c>
      <c r="C361" s="216" t="s">
        <v>208</v>
      </c>
      <c r="D361" s="216"/>
      <c r="E361" s="53" t="s">
        <v>79</v>
      </c>
      <c r="F361" s="36" t="s">
        <v>204</v>
      </c>
      <c r="G361" s="37" t="s">
        <v>49</v>
      </c>
      <c r="H361" s="38"/>
      <c r="I361" s="232"/>
      <c r="J361" s="232"/>
      <c r="K361" s="232"/>
      <c r="L361" s="232"/>
      <c r="M361" s="232"/>
      <c r="N361" s="232"/>
      <c r="O361" s="38">
        <v>52949</v>
      </c>
      <c r="P361" s="38">
        <v>52949</v>
      </c>
      <c r="Q361" s="38">
        <v>52949</v>
      </c>
      <c r="R361" s="38"/>
      <c r="S361" s="39">
        <f t="shared" si="24"/>
        <v>0</v>
      </c>
      <c r="T361" s="38"/>
      <c r="U361" s="38"/>
      <c r="V361" s="40"/>
      <c r="W361" s="40"/>
      <c r="X361" s="41"/>
      <c r="Y361" s="32"/>
      <c r="Z361" s="33" t="str">
        <f t="shared" si="25"/>
        <v>06053200071800244130234006</v>
      </c>
    </row>
    <row r="362" spans="1:26" ht="15" customHeight="1" x14ac:dyDescent="0.2">
      <c r="A362" s="20"/>
      <c r="B362" s="34" t="s">
        <v>106</v>
      </c>
      <c r="C362" s="216" t="s">
        <v>109</v>
      </c>
      <c r="D362" s="216"/>
      <c r="E362" s="53" t="s">
        <v>79</v>
      </c>
      <c r="F362" s="36" t="s">
        <v>204</v>
      </c>
      <c r="G362" s="37" t="s">
        <v>49</v>
      </c>
      <c r="H362" s="38"/>
      <c r="I362" s="232"/>
      <c r="J362" s="232"/>
      <c r="K362" s="232"/>
      <c r="L362" s="232"/>
      <c r="M362" s="232"/>
      <c r="N362" s="232"/>
      <c r="O362" s="38">
        <v>249031.14</v>
      </c>
      <c r="P362" s="38">
        <v>249031.14</v>
      </c>
      <c r="Q362" s="38">
        <v>249031.14</v>
      </c>
      <c r="R362" s="38"/>
      <c r="S362" s="39">
        <f t="shared" si="24"/>
        <v>0</v>
      </c>
      <c r="T362" s="38"/>
      <c r="U362" s="38"/>
      <c r="V362" s="40"/>
      <c r="W362" s="40"/>
      <c r="X362" s="41"/>
      <c r="Y362" s="32"/>
      <c r="Z362" s="33" t="str">
        <f t="shared" si="25"/>
        <v>07090240001370244130234006</v>
      </c>
    </row>
    <row r="363" spans="1:26" ht="15" customHeight="1" x14ac:dyDescent="0.2">
      <c r="A363" s="20"/>
      <c r="B363" s="34" t="s">
        <v>106</v>
      </c>
      <c r="C363" s="216" t="s">
        <v>110</v>
      </c>
      <c r="D363" s="216"/>
      <c r="E363" s="53" t="s">
        <v>79</v>
      </c>
      <c r="F363" s="36" t="s">
        <v>204</v>
      </c>
      <c r="G363" s="37" t="s">
        <v>49</v>
      </c>
      <c r="H363" s="38"/>
      <c r="I363" s="232"/>
      <c r="J363" s="232"/>
      <c r="K363" s="232"/>
      <c r="L363" s="232"/>
      <c r="M363" s="232"/>
      <c r="N363" s="232"/>
      <c r="O363" s="38">
        <v>500</v>
      </c>
      <c r="P363" s="38">
        <v>500</v>
      </c>
      <c r="Q363" s="38">
        <v>500</v>
      </c>
      <c r="R363" s="38"/>
      <c r="S363" s="39">
        <f t="shared" si="24"/>
        <v>0</v>
      </c>
      <c r="T363" s="38"/>
      <c r="U363" s="38"/>
      <c r="V363" s="40"/>
      <c r="W363" s="40"/>
      <c r="X363" s="41"/>
      <c r="Y363" s="32"/>
      <c r="Z363" s="33" t="str">
        <f t="shared" si="25"/>
        <v>07090240070060244130234006</v>
      </c>
    </row>
    <row r="364" spans="1:26" ht="15" customHeight="1" x14ac:dyDescent="0.2">
      <c r="A364" s="20"/>
      <c r="B364" s="34" t="s">
        <v>106</v>
      </c>
      <c r="C364" s="216" t="s">
        <v>93</v>
      </c>
      <c r="D364" s="216"/>
      <c r="E364" s="53" t="s">
        <v>79</v>
      </c>
      <c r="F364" s="36" t="s">
        <v>204</v>
      </c>
      <c r="G364" s="37" t="s">
        <v>49</v>
      </c>
      <c r="H364" s="38"/>
      <c r="I364" s="232"/>
      <c r="J364" s="232"/>
      <c r="K364" s="232"/>
      <c r="L364" s="232"/>
      <c r="M364" s="232"/>
      <c r="N364" s="232"/>
      <c r="O364" s="38">
        <v>5643.3</v>
      </c>
      <c r="P364" s="38">
        <v>5643.3</v>
      </c>
      <c r="Q364" s="38">
        <v>5643.3</v>
      </c>
      <c r="R364" s="38"/>
      <c r="S364" s="39">
        <f t="shared" si="24"/>
        <v>0</v>
      </c>
      <c r="T364" s="38"/>
      <c r="U364" s="38"/>
      <c r="V364" s="40"/>
      <c r="W364" s="40"/>
      <c r="X364" s="41"/>
      <c r="Y364" s="32"/>
      <c r="Z364" s="33" t="str">
        <f t="shared" si="25"/>
        <v>07099530001000244130234006</v>
      </c>
    </row>
    <row r="365" spans="1:26" ht="15" customHeight="1" x14ac:dyDescent="0.2">
      <c r="A365" s="20"/>
      <c r="B365" s="34" t="s">
        <v>106</v>
      </c>
      <c r="C365" s="216" t="s">
        <v>94</v>
      </c>
      <c r="D365" s="216"/>
      <c r="E365" s="53" t="s">
        <v>79</v>
      </c>
      <c r="F365" s="36" t="s">
        <v>204</v>
      </c>
      <c r="G365" s="37" t="s">
        <v>49</v>
      </c>
      <c r="H365" s="38"/>
      <c r="I365" s="232"/>
      <c r="J365" s="232"/>
      <c r="K365" s="232"/>
      <c r="L365" s="232"/>
      <c r="M365" s="232"/>
      <c r="N365" s="232"/>
      <c r="O365" s="38">
        <v>1975.1</v>
      </c>
      <c r="P365" s="38">
        <v>1975.1</v>
      </c>
      <c r="Q365" s="38">
        <v>1975.1</v>
      </c>
      <c r="R365" s="38"/>
      <c r="S365" s="39">
        <f t="shared" si="24"/>
        <v>0</v>
      </c>
      <c r="T365" s="38"/>
      <c r="U365" s="38"/>
      <c r="V365" s="40"/>
      <c r="W365" s="40"/>
      <c r="X365" s="41"/>
      <c r="Y365" s="32"/>
      <c r="Z365" s="33" t="str">
        <f t="shared" si="25"/>
        <v>07099530070280244130234006</v>
      </c>
    </row>
    <row r="366" spans="1:26" ht="15" customHeight="1" x14ac:dyDescent="0.2">
      <c r="A366" s="20"/>
      <c r="B366" s="34" t="s">
        <v>112</v>
      </c>
      <c r="C366" s="216" t="s">
        <v>93</v>
      </c>
      <c r="D366" s="216"/>
      <c r="E366" s="53" t="s">
        <v>79</v>
      </c>
      <c r="F366" s="36" t="s">
        <v>204</v>
      </c>
      <c r="G366" s="37" t="s">
        <v>49</v>
      </c>
      <c r="H366" s="38"/>
      <c r="I366" s="232"/>
      <c r="J366" s="232"/>
      <c r="K366" s="232"/>
      <c r="L366" s="232"/>
      <c r="M366" s="232"/>
      <c r="N366" s="232"/>
      <c r="O366" s="38">
        <v>12674.25</v>
      </c>
      <c r="P366" s="38">
        <v>12674.25</v>
      </c>
      <c r="Q366" s="38">
        <v>12674.25</v>
      </c>
      <c r="R366" s="38"/>
      <c r="S366" s="39">
        <f t="shared" si="24"/>
        <v>0</v>
      </c>
      <c r="T366" s="38"/>
      <c r="U366" s="38"/>
      <c r="V366" s="40"/>
      <c r="W366" s="40"/>
      <c r="X366" s="41"/>
      <c r="Y366" s="32"/>
      <c r="Z366" s="33" t="str">
        <f t="shared" si="25"/>
        <v>08049530001000244130234006</v>
      </c>
    </row>
    <row r="367" spans="1:26" ht="15" customHeight="1" x14ac:dyDescent="0.2">
      <c r="A367" s="20"/>
      <c r="B367" s="34" t="s">
        <v>209</v>
      </c>
      <c r="C367" s="216" t="s">
        <v>210</v>
      </c>
      <c r="D367" s="216"/>
      <c r="E367" s="53" t="s">
        <v>79</v>
      </c>
      <c r="F367" s="36" t="s">
        <v>204</v>
      </c>
      <c r="G367" s="37" t="s">
        <v>49</v>
      </c>
      <c r="H367" s="38"/>
      <c r="I367" s="232"/>
      <c r="J367" s="232"/>
      <c r="K367" s="232"/>
      <c r="L367" s="232"/>
      <c r="M367" s="232"/>
      <c r="N367" s="232"/>
      <c r="O367" s="38">
        <v>168386</v>
      </c>
      <c r="P367" s="38">
        <v>168386</v>
      </c>
      <c r="Q367" s="38">
        <v>168386</v>
      </c>
      <c r="R367" s="38"/>
      <c r="S367" s="39">
        <f t="shared" si="24"/>
        <v>0</v>
      </c>
      <c r="T367" s="38"/>
      <c r="U367" s="38"/>
      <c r="V367" s="40"/>
      <c r="W367" s="40"/>
      <c r="X367" s="41"/>
      <c r="Y367" s="32"/>
      <c r="Z367" s="33" t="str">
        <f t="shared" si="25"/>
        <v>11010500024060244130234006</v>
      </c>
    </row>
    <row r="368" spans="1:26" ht="15" customHeight="1" x14ac:dyDescent="0.2">
      <c r="A368" s="20"/>
      <c r="B368" s="34" t="s">
        <v>106</v>
      </c>
      <c r="C368" s="216" t="s">
        <v>107</v>
      </c>
      <c r="D368" s="216"/>
      <c r="E368" s="53" t="s">
        <v>79</v>
      </c>
      <c r="F368" s="36" t="s">
        <v>204</v>
      </c>
      <c r="G368" s="37" t="s">
        <v>60</v>
      </c>
      <c r="H368" s="38"/>
      <c r="I368" s="232"/>
      <c r="J368" s="232"/>
      <c r="K368" s="232"/>
      <c r="L368" s="232"/>
      <c r="M368" s="232"/>
      <c r="N368" s="232"/>
      <c r="O368" s="38">
        <v>106083.99</v>
      </c>
      <c r="P368" s="38">
        <v>106083.99</v>
      </c>
      <c r="Q368" s="38">
        <v>106083.99</v>
      </c>
      <c r="R368" s="38"/>
      <c r="S368" s="39">
        <f t="shared" si="24"/>
        <v>0</v>
      </c>
      <c r="T368" s="38"/>
      <c r="U368" s="38"/>
      <c r="V368" s="40"/>
      <c r="W368" s="40"/>
      <c r="X368" s="41"/>
      <c r="Y368" s="32"/>
      <c r="Z368" s="33" t="str">
        <f t="shared" si="25"/>
        <v>07090210072380244130234007</v>
      </c>
    </row>
    <row r="369" spans="1:26" ht="15" customHeight="1" x14ac:dyDescent="0.2">
      <c r="A369" s="20"/>
      <c r="B369" s="34" t="s">
        <v>106</v>
      </c>
      <c r="C369" s="216" t="s">
        <v>108</v>
      </c>
      <c r="D369" s="216"/>
      <c r="E369" s="53" t="s">
        <v>79</v>
      </c>
      <c r="F369" s="36" t="s">
        <v>204</v>
      </c>
      <c r="G369" s="37" t="s">
        <v>60</v>
      </c>
      <c r="H369" s="38"/>
      <c r="I369" s="232"/>
      <c r="J369" s="232"/>
      <c r="K369" s="232"/>
      <c r="L369" s="232"/>
      <c r="M369" s="232"/>
      <c r="N369" s="232"/>
      <c r="O369" s="38">
        <v>42694.01</v>
      </c>
      <c r="P369" s="38">
        <v>42694.01</v>
      </c>
      <c r="Q369" s="38">
        <v>42694.01</v>
      </c>
      <c r="R369" s="38"/>
      <c r="S369" s="39">
        <f t="shared" si="24"/>
        <v>0</v>
      </c>
      <c r="T369" s="38"/>
      <c r="U369" s="38"/>
      <c r="V369" s="40"/>
      <c r="W369" s="40"/>
      <c r="X369" s="41"/>
      <c r="Y369" s="32"/>
      <c r="Z369" s="33" t="str">
        <f t="shared" si="25"/>
        <v>070902100S2380244130234007</v>
      </c>
    </row>
    <row r="370" spans="1:26" ht="15" customHeight="1" x14ac:dyDescent="0.2">
      <c r="A370" s="20"/>
      <c r="B370" s="34" t="s">
        <v>106</v>
      </c>
      <c r="C370" s="216" t="s">
        <v>109</v>
      </c>
      <c r="D370" s="216"/>
      <c r="E370" s="53" t="s">
        <v>79</v>
      </c>
      <c r="F370" s="36" t="s">
        <v>204</v>
      </c>
      <c r="G370" s="37" t="s">
        <v>60</v>
      </c>
      <c r="H370" s="38"/>
      <c r="I370" s="232"/>
      <c r="J370" s="232"/>
      <c r="K370" s="232"/>
      <c r="L370" s="232"/>
      <c r="M370" s="232"/>
      <c r="N370" s="232"/>
      <c r="O370" s="38">
        <v>46230.55</v>
      </c>
      <c r="P370" s="38">
        <v>46230.55</v>
      </c>
      <c r="Q370" s="38">
        <v>46230.55</v>
      </c>
      <c r="R370" s="38"/>
      <c r="S370" s="39">
        <f t="shared" si="24"/>
        <v>0</v>
      </c>
      <c r="T370" s="38"/>
      <c r="U370" s="38"/>
      <c r="V370" s="40"/>
      <c r="W370" s="40"/>
      <c r="X370" s="41"/>
      <c r="Y370" s="32"/>
      <c r="Z370" s="33" t="str">
        <f t="shared" si="25"/>
        <v>07090240001370244130234007</v>
      </c>
    </row>
    <row r="371" spans="1:26" ht="15" customHeight="1" x14ac:dyDescent="0.2">
      <c r="A371" s="20"/>
      <c r="B371" s="34" t="s">
        <v>106</v>
      </c>
      <c r="C371" s="216" t="s">
        <v>93</v>
      </c>
      <c r="D371" s="216"/>
      <c r="E371" s="53" t="s">
        <v>79</v>
      </c>
      <c r="F371" s="36" t="s">
        <v>204</v>
      </c>
      <c r="G371" s="37" t="s">
        <v>60</v>
      </c>
      <c r="H371" s="38"/>
      <c r="I371" s="232"/>
      <c r="J371" s="232"/>
      <c r="K371" s="232"/>
      <c r="L371" s="232"/>
      <c r="M371" s="232"/>
      <c r="N371" s="232"/>
      <c r="O371" s="38">
        <v>1350</v>
      </c>
      <c r="P371" s="38">
        <v>1350</v>
      </c>
      <c r="Q371" s="38">
        <v>1350</v>
      </c>
      <c r="R371" s="38"/>
      <c r="S371" s="39">
        <f t="shared" si="24"/>
        <v>0</v>
      </c>
      <c r="T371" s="38"/>
      <c r="U371" s="38"/>
      <c r="V371" s="40"/>
      <c r="W371" s="40"/>
      <c r="X371" s="41"/>
      <c r="Y371" s="32"/>
      <c r="Z371" s="33" t="str">
        <f t="shared" si="25"/>
        <v>07099530001000244130234007</v>
      </c>
    </row>
    <row r="372" spans="1:26" ht="15" customHeight="1" x14ac:dyDescent="0.2">
      <c r="A372" s="20"/>
      <c r="B372" s="143" t="s">
        <v>41</v>
      </c>
      <c r="C372" s="144"/>
      <c r="D372" s="145"/>
      <c r="E372" s="146"/>
      <c r="F372" s="163" t="s">
        <v>211</v>
      </c>
      <c r="G372" s="164"/>
      <c r="H372" s="42"/>
      <c r="I372" s="233"/>
      <c r="J372" s="233"/>
      <c r="K372" s="233"/>
      <c r="L372" s="233"/>
      <c r="M372" s="233"/>
      <c r="N372" s="233"/>
      <c r="O372" s="42">
        <v>11816873.189999999</v>
      </c>
      <c r="P372" s="42">
        <v>11751043.49</v>
      </c>
      <c r="Q372" s="42">
        <v>11799892.390000001</v>
      </c>
      <c r="R372" s="42">
        <v>13596.27</v>
      </c>
      <c r="S372" s="42">
        <v>16980.8</v>
      </c>
      <c r="T372" s="42"/>
      <c r="U372" s="42"/>
      <c r="V372" s="42"/>
      <c r="W372" s="42"/>
      <c r="X372" s="43"/>
      <c r="Y372" s="32"/>
      <c r="Z372" s="6"/>
    </row>
    <row r="373" spans="1:26" ht="15" customHeight="1" x14ac:dyDescent="0.2">
      <c r="A373" s="20"/>
      <c r="B373" s="34" t="s">
        <v>168</v>
      </c>
      <c r="C373" s="216" t="s">
        <v>182</v>
      </c>
      <c r="D373" s="216"/>
      <c r="E373" s="53" t="s">
        <v>212</v>
      </c>
      <c r="F373" s="36" t="s">
        <v>213</v>
      </c>
      <c r="G373" s="37" t="s">
        <v>119</v>
      </c>
      <c r="H373" s="38"/>
      <c r="I373" s="232"/>
      <c r="J373" s="232"/>
      <c r="K373" s="232"/>
      <c r="L373" s="232"/>
      <c r="M373" s="232"/>
      <c r="N373" s="232"/>
      <c r="O373" s="38">
        <v>120000</v>
      </c>
      <c r="P373" s="38">
        <v>120000</v>
      </c>
      <c r="Q373" s="38">
        <v>120000</v>
      </c>
      <c r="R373" s="38">
        <v>70000</v>
      </c>
      <c r="S373" s="39">
        <f t="shared" ref="S373:S404" si="26">H373+O373-Q373</f>
        <v>0</v>
      </c>
      <c r="T373" s="38"/>
      <c r="U373" s="38"/>
      <c r="V373" s="40"/>
      <c r="W373" s="40"/>
      <c r="X373" s="41"/>
      <c r="Y373" s="32"/>
      <c r="Z373" s="33" t="str">
        <f t="shared" ref="Z373:Z404" si="27">IF(B373="","0000",B373)&amp;IF(C373="","0000000000",C373)&amp;IF(E373="","000",E373)&amp;IF(F373="","000000",F373)&amp;IF(G373="","000",G373)</f>
        <v>04123200022630612130241002</v>
      </c>
    </row>
    <row r="374" spans="1:26" ht="15" customHeight="1" x14ac:dyDescent="0.2">
      <c r="A374" s="20"/>
      <c r="B374" s="34" t="s">
        <v>145</v>
      </c>
      <c r="C374" s="216" t="s">
        <v>214</v>
      </c>
      <c r="D374" s="216"/>
      <c r="E374" s="53" t="s">
        <v>212</v>
      </c>
      <c r="F374" s="36" t="s">
        <v>213</v>
      </c>
      <c r="G374" s="37" t="s">
        <v>119</v>
      </c>
      <c r="H374" s="38"/>
      <c r="I374" s="232"/>
      <c r="J374" s="232"/>
      <c r="K374" s="232"/>
      <c r="L374" s="232"/>
      <c r="M374" s="232"/>
      <c r="N374" s="232"/>
      <c r="O374" s="38">
        <v>1784930</v>
      </c>
      <c r="P374" s="38">
        <v>1784930</v>
      </c>
      <c r="Q374" s="38">
        <v>1784930</v>
      </c>
      <c r="R374" s="38">
        <v>1784930</v>
      </c>
      <c r="S374" s="39">
        <f t="shared" si="26"/>
        <v>0</v>
      </c>
      <c r="T374" s="38"/>
      <c r="U374" s="38"/>
      <c r="V374" s="40"/>
      <c r="W374" s="40"/>
      <c r="X374" s="41"/>
      <c r="Y374" s="32"/>
      <c r="Z374" s="33" t="str">
        <f t="shared" si="27"/>
        <v>05032200070660612130241002</v>
      </c>
    </row>
    <row r="375" spans="1:26" ht="15" customHeight="1" x14ac:dyDescent="0.2">
      <c r="A375" s="20"/>
      <c r="B375" s="34" t="s">
        <v>215</v>
      </c>
      <c r="C375" s="216" t="s">
        <v>216</v>
      </c>
      <c r="D375" s="216"/>
      <c r="E375" s="53" t="s">
        <v>217</v>
      </c>
      <c r="F375" s="36" t="s">
        <v>213</v>
      </c>
      <c r="G375" s="37" t="s">
        <v>119</v>
      </c>
      <c r="H375" s="38"/>
      <c r="I375" s="232"/>
      <c r="J375" s="232"/>
      <c r="K375" s="232"/>
      <c r="L375" s="232"/>
      <c r="M375" s="232"/>
      <c r="N375" s="232"/>
      <c r="O375" s="38">
        <v>60000</v>
      </c>
      <c r="P375" s="38">
        <v>60000</v>
      </c>
      <c r="Q375" s="38">
        <v>60000</v>
      </c>
      <c r="R375" s="38">
        <v>60000</v>
      </c>
      <c r="S375" s="39">
        <f t="shared" si="26"/>
        <v>0</v>
      </c>
      <c r="T375" s="38"/>
      <c r="U375" s="38"/>
      <c r="V375" s="40"/>
      <c r="W375" s="40"/>
      <c r="X375" s="41"/>
      <c r="Y375" s="32"/>
      <c r="Z375" s="33" t="str">
        <f t="shared" si="27"/>
        <v>07010210020290622130241002</v>
      </c>
    </row>
    <row r="376" spans="1:26" ht="15" customHeight="1" x14ac:dyDescent="0.2">
      <c r="A376" s="20"/>
      <c r="B376" s="34" t="s">
        <v>215</v>
      </c>
      <c r="C376" s="216" t="s">
        <v>218</v>
      </c>
      <c r="D376" s="216"/>
      <c r="E376" s="53" t="s">
        <v>219</v>
      </c>
      <c r="F376" s="36" t="s">
        <v>213</v>
      </c>
      <c r="G376" s="37" t="s">
        <v>119</v>
      </c>
      <c r="H376" s="38"/>
      <c r="I376" s="232"/>
      <c r="J376" s="232"/>
      <c r="K376" s="232"/>
      <c r="L376" s="232"/>
      <c r="M376" s="232"/>
      <c r="N376" s="232"/>
      <c r="O376" s="38">
        <v>2736553.22</v>
      </c>
      <c r="P376" s="38">
        <v>2736553.22</v>
      </c>
      <c r="Q376" s="38">
        <v>2736553.22</v>
      </c>
      <c r="R376" s="38">
        <v>2736553.22</v>
      </c>
      <c r="S376" s="39">
        <f t="shared" si="26"/>
        <v>0</v>
      </c>
      <c r="T376" s="38"/>
      <c r="U376" s="38"/>
      <c r="V376" s="40"/>
      <c r="W376" s="40"/>
      <c r="X376" s="41"/>
      <c r="Y376" s="32"/>
      <c r="Z376" s="33" t="str">
        <f t="shared" si="27"/>
        <v>07010240001200611130241002</v>
      </c>
    </row>
    <row r="377" spans="1:26" ht="15" customHeight="1" x14ac:dyDescent="0.2">
      <c r="A377" s="20"/>
      <c r="B377" s="34" t="s">
        <v>215</v>
      </c>
      <c r="C377" s="216" t="s">
        <v>218</v>
      </c>
      <c r="D377" s="216"/>
      <c r="E377" s="53" t="s">
        <v>220</v>
      </c>
      <c r="F377" s="36" t="s">
        <v>213</v>
      </c>
      <c r="G377" s="37" t="s">
        <v>119</v>
      </c>
      <c r="H377" s="38"/>
      <c r="I377" s="232"/>
      <c r="J377" s="232"/>
      <c r="K377" s="232"/>
      <c r="L377" s="232"/>
      <c r="M377" s="232"/>
      <c r="N377" s="232"/>
      <c r="O377" s="38">
        <v>112446575.81999999</v>
      </c>
      <c r="P377" s="38">
        <v>112446575.81999999</v>
      </c>
      <c r="Q377" s="38">
        <v>112446575.81999999</v>
      </c>
      <c r="R377" s="38">
        <v>112446575.81999999</v>
      </c>
      <c r="S377" s="39">
        <f t="shared" si="26"/>
        <v>0</v>
      </c>
      <c r="T377" s="38"/>
      <c r="U377" s="38"/>
      <c r="V377" s="40"/>
      <c r="W377" s="40"/>
      <c r="X377" s="41"/>
      <c r="Y377" s="32"/>
      <c r="Z377" s="33" t="str">
        <f t="shared" si="27"/>
        <v>07010240001200621130241002</v>
      </c>
    </row>
    <row r="378" spans="1:26" ht="15" customHeight="1" x14ac:dyDescent="0.2">
      <c r="A378" s="20"/>
      <c r="B378" s="34" t="s">
        <v>215</v>
      </c>
      <c r="C378" s="216" t="s">
        <v>221</v>
      </c>
      <c r="D378" s="216"/>
      <c r="E378" s="53" t="s">
        <v>217</v>
      </c>
      <c r="F378" s="36" t="s">
        <v>213</v>
      </c>
      <c r="G378" s="37" t="s">
        <v>119</v>
      </c>
      <c r="H378" s="38"/>
      <c r="I378" s="232"/>
      <c r="J378" s="232"/>
      <c r="K378" s="232"/>
      <c r="L378" s="232"/>
      <c r="M378" s="232"/>
      <c r="N378" s="232"/>
      <c r="O378" s="38">
        <v>274065.94</v>
      </c>
      <c r="P378" s="38">
        <v>274065.94</v>
      </c>
      <c r="Q378" s="38">
        <v>274065.94</v>
      </c>
      <c r="R378" s="38">
        <v>274065.94</v>
      </c>
      <c r="S378" s="39">
        <f t="shared" si="26"/>
        <v>0</v>
      </c>
      <c r="T378" s="38"/>
      <c r="U378" s="38"/>
      <c r="V378" s="40"/>
      <c r="W378" s="40"/>
      <c r="X378" s="41"/>
      <c r="Y378" s="32"/>
      <c r="Z378" s="33" t="str">
        <f t="shared" si="27"/>
        <v>07010240020240622130241002</v>
      </c>
    </row>
    <row r="379" spans="1:26" ht="15" customHeight="1" x14ac:dyDescent="0.2">
      <c r="A379" s="20"/>
      <c r="B379" s="34" t="s">
        <v>215</v>
      </c>
      <c r="C379" s="216" t="s">
        <v>222</v>
      </c>
      <c r="D379" s="216"/>
      <c r="E379" s="53" t="s">
        <v>212</v>
      </c>
      <c r="F379" s="36" t="s">
        <v>213</v>
      </c>
      <c r="G379" s="37" t="s">
        <v>119</v>
      </c>
      <c r="H379" s="38"/>
      <c r="I379" s="232"/>
      <c r="J379" s="232"/>
      <c r="K379" s="232"/>
      <c r="L379" s="232"/>
      <c r="M379" s="232"/>
      <c r="N379" s="232"/>
      <c r="O379" s="38">
        <v>25992.38</v>
      </c>
      <c r="P379" s="38">
        <v>25992.38</v>
      </c>
      <c r="Q379" s="38">
        <v>25992.38</v>
      </c>
      <c r="R379" s="38">
        <v>25992.38</v>
      </c>
      <c r="S379" s="39">
        <f t="shared" si="26"/>
        <v>0</v>
      </c>
      <c r="T379" s="38"/>
      <c r="U379" s="38"/>
      <c r="V379" s="40"/>
      <c r="W379" s="40"/>
      <c r="X379" s="41"/>
      <c r="Y379" s="32"/>
      <c r="Z379" s="33" t="str">
        <f t="shared" si="27"/>
        <v>07010240024090612130241002</v>
      </c>
    </row>
    <row r="380" spans="1:26" ht="15" customHeight="1" x14ac:dyDescent="0.2">
      <c r="A380" s="20"/>
      <c r="B380" s="34" t="s">
        <v>215</v>
      </c>
      <c r="C380" s="216" t="s">
        <v>222</v>
      </c>
      <c r="D380" s="216"/>
      <c r="E380" s="53" t="s">
        <v>217</v>
      </c>
      <c r="F380" s="36" t="s">
        <v>213</v>
      </c>
      <c r="G380" s="37" t="s">
        <v>119</v>
      </c>
      <c r="H380" s="38"/>
      <c r="I380" s="232"/>
      <c r="J380" s="232"/>
      <c r="K380" s="232"/>
      <c r="L380" s="232"/>
      <c r="M380" s="232"/>
      <c r="N380" s="232"/>
      <c r="O380" s="38">
        <v>47620</v>
      </c>
      <c r="P380" s="38">
        <v>47620</v>
      </c>
      <c r="Q380" s="38">
        <v>47620</v>
      </c>
      <c r="R380" s="38">
        <v>47620</v>
      </c>
      <c r="S380" s="39">
        <f t="shared" si="26"/>
        <v>0</v>
      </c>
      <c r="T380" s="38"/>
      <c r="U380" s="38"/>
      <c r="V380" s="40"/>
      <c r="W380" s="40"/>
      <c r="X380" s="41"/>
      <c r="Y380" s="32"/>
      <c r="Z380" s="33" t="str">
        <f t="shared" si="27"/>
        <v>07010240024090622130241002</v>
      </c>
    </row>
    <row r="381" spans="1:26" ht="15" customHeight="1" x14ac:dyDescent="0.2">
      <c r="A381" s="20"/>
      <c r="B381" s="34" t="s">
        <v>215</v>
      </c>
      <c r="C381" s="216" t="s">
        <v>223</v>
      </c>
      <c r="D381" s="216"/>
      <c r="E381" s="53" t="s">
        <v>219</v>
      </c>
      <c r="F381" s="36" t="s">
        <v>213</v>
      </c>
      <c r="G381" s="37" t="s">
        <v>119</v>
      </c>
      <c r="H381" s="38"/>
      <c r="I381" s="232"/>
      <c r="J381" s="232"/>
      <c r="K381" s="232"/>
      <c r="L381" s="232"/>
      <c r="M381" s="232"/>
      <c r="N381" s="232"/>
      <c r="O381" s="38">
        <v>4912291.18</v>
      </c>
      <c r="P381" s="38">
        <v>4912291.18</v>
      </c>
      <c r="Q381" s="38">
        <v>4912291.18</v>
      </c>
      <c r="R381" s="38">
        <v>4912291.18</v>
      </c>
      <c r="S381" s="39">
        <f t="shared" si="26"/>
        <v>0</v>
      </c>
      <c r="T381" s="38"/>
      <c r="U381" s="38"/>
      <c r="V381" s="40"/>
      <c r="W381" s="40"/>
      <c r="X381" s="41"/>
      <c r="Y381" s="32"/>
      <c r="Z381" s="33" t="str">
        <f t="shared" si="27"/>
        <v>07010240070040611130241002</v>
      </c>
    </row>
    <row r="382" spans="1:26" ht="15" customHeight="1" x14ac:dyDescent="0.2">
      <c r="A382" s="20"/>
      <c r="B382" s="34" t="s">
        <v>215</v>
      </c>
      <c r="C382" s="216" t="s">
        <v>223</v>
      </c>
      <c r="D382" s="216"/>
      <c r="E382" s="53" t="s">
        <v>220</v>
      </c>
      <c r="F382" s="36" t="s">
        <v>213</v>
      </c>
      <c r="G382" s="37" t="s">
        <v>119</v>
      </c>
      <c r="H382" s="38"/>
      <c r="I382" s="232"/>
      <c r="J382" s="232"/>
      <c r="K382" s="232"/>
      <c r="L382" s="232"/>
      <c r="M382" s="232"/>
      <c r="N382" s="232"/>
      <c r="O382" s="38">
        <v>243665231.09999999</v>
      </c>
      <c r="P382" s="38">
        <v>243665231.09999999</v>
      </c>
      <c r="Q382" s="38">
        <v>243665231.09999999</v>
      </c>
      <c r="R382" s="38">
        <v>243665231.09999999</v>
      </c>
      <c r="S382" s="39">
        <f t="shared" si="26"/>
        <v>0</v>
      </c>
      <c r="T382" s="38"/>
      <c r="U382" s="38"/>
      <c r="V382" s="40"/>
      <c r="W382" s="40"/>
      <c r="X382" s="41"/>
      <c r="Y382" s="32"/>
      <c r="Z382" s="33" t="str">
        <f t="shared" si="27"/>
        <v>07010240070040621130241002</v>
      </c>
    </row>
    <row r="383" spans="1:26" ht="15" customHeight="1" x14ac:dyDescent="0.2">
      <c r="A383" s="20"/>
      <c r="B383" s="34" t="s">
        <v>215</v>
      </c>
      <c r="C383" s="216" t="s">
        <v>110</v>
      </c>
      <c r="D383" s="216"/>
      <c r="E383" s="53" t="s">
        <v>220</v>
      </c>
      <c r="F383" s="36" t="s">
        <v>213</v>
      </c>
      <c r="G383" s="37" t="s">
        <v>119</v>
      </c>
      <c r="H383" s="38"/>
      <c r="I383" s="232"/>
      <c r="J383" s="232"/>
      <c r="K383" s="232"/>
      <c r="L383" s="232"/>
      <c r="M383" s="232"/>
      <c r="N383" s="232"/>
      <c r="O383" s="38">
        <v>4902354.5</v>
      </c>
      <c r="P383" s="38">
        <v>4902354.5</v>
      </c>
      <c r="Q383" s="38">
        <v>4902354.5</v>
      </c>
      <c r="R383" s="38">
        <v>4902354.5</v>
      </c>
      <c r="S383" s="39">
        <f t="shared" si="26"/>
        <v>0</v>
      </c>
      <c r="T383" s="38"/>
      <c r="U383" s="38"/>
      <c r="V383" s="40"/>
      <c r="W383" s="40"/>
      <c r="X383" s="41"/>
      <c r="Y383" s="32"/>
      <c r="Z383" s="33" t="str">
        <f t="shared" si="27"/>
        <v>07010240070060621130241002</v>
      </c>
    </row>
    <row r="384" spans="1:26" ht="15" customHeight="1" x14ac:dyDescent="0.2">
      <c r="A384" s="20"/>
      <c r="B384" s="34" t="s">
        <v>215</v>
      </c>
      <c r="C384" s="216" t="s">
        <v>224</v>
      </c>
      <c r="D384" s="216"/>
      <c r="E384" s="53" t="s">
        <v>212</v>
      </c>
      <c r="F384" s="36" t="s">
        <v>213</v>
      </c>
      <c r="G384" s="37" t="s">
        <v>119</v>
      </c>
      <c r="H384" s="38"/>
      <c r="I384" s="232"/>
      <c r="J384" s="232"/>
      <c r="K384" s="232"/>
      <c r="L384" s="232"/>
      <c r="M384" s="232"/>
      <c r="N384" s="232"/>
      <c r="O384" s="38">
        <v>108300</v>
      </c>
      <c r="P384" s="38">
        <v>108300</v>
      </c>
      <c r="Q384" s="38">
        <v>108300</v>
      </c>
      <c r="R384" s="38">
        <v>108300</v>
      </c>
      <c r="S384" s="39">
        <f t="shared" si="26"/>
        <v>0</v>
      </c>
      <c r="T384" s="38"/>
      <c r="U384" s="38"/>
      <c r="V384" s="40"/>
      <c r="W384" s="40"/>
      <c r="X384" s="41"/>
      <c r="Y384" s="32"/>
      <c r="Z384" s="33" t="str">
        <f t="shared" si="27"/>
        <v>07010240072120612130241002</v>
      </c>
    </row>
    <row r="385" spans="1:26" ht="15" customHeight="1" x14ac:dyDescent="0.2">
      <c r="A385" s="20"/>
      <c r="B385" s="34" t="s">
        <v>215</v>
      </c>
      <c r="C385" s="216" t="s">
        <v>224</v>
      </c>
      <c r="D385" s="216"/>
      <c r="E385" s="53" t="s">
        <v>217</v>
      </c>
      <c r="F385" s="36" t="s">
        <v>213</v>
      </c>
      <c r="G385" s="37" t="s">
        <v>119</v>
      </c>
      <c r="H385" s="38"/>
      <c r="I385" s="232"/>
      <c r="J385" s="232"/>
      <c r="K385" s="232"/>
      <c r="L385" s="232"/>
      <c r="M385" s="232"/>
      <c r="N385" s="232"/>
      <c r="O385" s="38">
        <v>4996560</v>
      </c>
      <c r="P385" s="38">
        <v>4996560</v>
      </c>
      <c r="Q385" s="38">
        <v>4996560</v>
      </c>
      <c r="R385" s="38">
        <v>4996560</v>
      </c>
      <c r="S385" s="39">
        <f t="shared" si="26"/>
        <v>0</v>
      </c>
      <c r="T385" s="38"/>
      <c r="U385" s="38"/>
      <c r="V385" s="40"/>
      <c r="W385" s="40"/>
      <c r="X385" s="41"/>
      <c r="Y385" s="32"/>
      <c r="Z385" s="33" t="str">
        <f t="shared" si="27"/>
        <v>07010240072120622130241002</v>
      </c>
    </row>
    <row r="386" spans="1:26" ht="15" customHeight="1" x14ac:dyDescent="0.2">
      <c r="A386" s="20"/>
      <c r="B386" s="34" t="s">
        <v>215</v>
      </c>
      <c r="C386" s="216" t="s">
        <v>225</v>
      </c>
      <c r="D386" s="216"/>
      <c r="E386" s="53" t="s">
        <v>219</v>
      </c>
      <c r="F386" s="36" t="s">
        <v>213</v>
      </c>
      <c r="G386" s="37" t="s">
        <v>119</v>
      </c>
      <c r="H386" s="38"/>
      <c r="I386" s="232"/>
      <c r="J386" s="232"/>
      <c r="K386" s="232"/>
      <c r="L386" s="232"/>
      <c r="M386" s="232"/>
      <c r="N386" s="232"/>
      <c r="O386" s="38">
        <v>1557.52</v>
      </c>
      <c r="P386" s="38">
        <v>1557.52</v>
      </c>
      <c r="Q386" s="38">
        <v>1557.52</v>
      </c>
      <c r="R386" s="38">
        <v>1557.52</v>
      </c>
      <c r="S386" s="39">
        <f t="shared" si="26"/>
        <v>0</v>
      </c>
      <c r="T386" s="38"/>
      <c r="U386" s="38"/>
      <c r="V386" s="40"/>
      <c r="W386" s="40"/>
      <c r="X386" s="41"/>
      <c r="Y386" s="32"/>
      <c r="Z386" s="33" t="str">
        <f t="shared" si="27"/>
        <v>07010240072670611130241002</v>
      </c>
    </row>
    <row r="387" spans="1:26" ht="15" customHeight="1" x14ac:dyDescent="0.2">
      <c r="A387" s="20"/>
      <c r="B387" s="34" t="s">
        <v>215</v>
      </c>
      <c r="C387" s="216" t="s">
        <v>225</v>
      </c>
      <c r="D387" s="216"/>
      <c r="E387" s="53" t="s">
        <v>220</v>
      </c>
      <c r="F387" s="36" t="s">
        <v>213</v>
      </c>
      <c r="G387" s="37" t="s">
        <v>119</v>
      </c>
      <c r="H387" s="38"/>
      <c r="I387" s="232"/>
      <c r="J387" s="232"/>
      <c r="K387" s="232"/>
      <c r="L387" s="232"/>
      <c r="M387" s="232"/>
      <c r="N387" s="232"/>
      <c r="O387" s="38">
        <v>73928.490000000005</v>
      </c>
      <c r="P387" s="38">
        <v>73928.490000000005</v>
      </c>
      <c r="Q387" s="38">
        <v>73928.490000000005</v>
      </c>
      <c r="R387" s="38">
        <v>73928.490000000005</v>
      </c>
      <c r="S387" s="39">
        <f t="shared" si="26"/>
        <v>0</v>
      </c>
      <c r="T387" s="38"/>
      <c r="U387" s="38"/>
      <c r="V387" s="40"/>
      <c r="W387" s="40"/>
      <c r="X387" s="41"/>
      <c r="Y387" s="32"/>
      <c r="Z387" s="33" t="str">
        <f t="shared" si="27"/>
        <v>07010240072670621130241002</v>
      </c>
    </row>
    <row r="388" spans="1:26" ht="15" customHeight="1" x14ac:dyDescent="0.2">
      <c r="A388" s="20"/>
      <c r="B388" s="34" t="s">
        <v>215</v>
      </c>
      <c r="C388" s="216" t="s">
        <v>226</v>
      </c>
      <c r="D388" s="216"/>
      <c r="E388" s="53" t="s">
        <v>212</v>
      </c>
      <c r="F388" s="36" t="s">
        <v>213</v>
      </c>
      <c r="G388" s="37" t="s">
        <v>119</v>
      </c>
      <c r="H388" s="38"/>
      <c r="I388" s="232"/>
      <c r="J388" s="232"/>
      <c r="K388" s="232"/>
      <c r="L388" s="232"/>
      <c r="M388" s="232"/>
      <c r="N388" s="232"/>
      <c r="O388" s="38">
        <v>27100</v>
      </c>
      <c r="P388" s="38">
        <v>27100</v>
      </c>
      <c r="Q388" s="38">
        <v>27100</v>
      </c>
      <c r="R388" s="38">
        <v>27100</v>
      </c>
      <c r="S388" s="39">
        <f t="shared" si="26"/>
        <v>0</v>
      </c>
      <c r="T388" s="38"/>
      <c r="U388" s="38"/>
      <c r="V388" s="40"/>
      <c r="W388" s="40"/>
      <c r="X388" s="41"/>
      <c r="Y388" s="32"/>
      <c r="Z388" s="33" t="str">
        <f t="shared" si="27"/>
        <v>070102400S2120612130241002</v>
      </c>
    </row>
    <row r="389" spans="1:26" ht="15" customHeight="1" x14ac:dyDescent="0.2">
      <c r="A389" s="20"/>
      <c r="B389" s="34" t="s">
        <v>215</v>
      </c>
      <c r="C389" s="216" t="s">
        <v>226</v>
      </c>
      <c r="D389" s="216"/>
      <c r="E389" s="53" t="s">
        <v>217</v>
      </c>
      <c r="F389" s="36" t="s">
        <v>213</v>
      </c>
      <c r="G389" s="37" t="s">
        <v>119</v>
      </c>
      <c r="H389" s="38"/>
      <c r="I389" s="232"/>
      <c r="J389" s="232"/>
      <c r="K389" s="232"/>
      <c r="L389" s="232"/>
      <c r="M389" s="232"/>
      <c r="N389" s="232"/>
      <c r="O389" s="38">
        <v>1248940</v>
      </c>
      <c r="P389" s="38">
        <v>1248940</v>
      </c>
      <c r="Q389" s="38">
        <v>1248940</v>
      </c>
      <c r="R389" s="38">
        <v>1248940</v>
      </c>
      <c r="S389" s="39">
        <f t="shared" si="26"/>
        <v>0</v>
      </c>
      <c r="T389" s="38"/>
      <c r="U389" s="38"/>
      <c r="V389" s="40"/>
      <c r="W389" s="40"/>
      <c r="X389" s="41"/>
      <c r="Y389" s="32"/>
      <c r="Z389" s="33" t="str">
        <f t="shared" si="27"/>
        <v>070102400S2120622130241002</v>
      </c>
    </row>
    <row r="390" spans="1:26" ht="15" customHeight="1" x14ac:dyDescent="0.2">
      <c r="A390" s="20"/>
      <c r="B390" s="34" t="s">
        <v>215</v>
      </c>
      <c r="C390" s="216" t="s">
        <v>133</v>
      </c>
      <c r="D390" s="216"/>
      <c r="E390" s="53" t="s">
        <v>219</v>
      </c>
      <c r="F390" s="36" t="s">
        <v>213</v>
      </c>
      <c r="G390" s="37" t="s">
        <v>119</v>
      </c>
      <c r="H390" s="38"/>
      <c r="I390" s="232"/>
      <c r="J390" s="232"/>
      <c r="K390" s="232"/>
      <c r="L390" s="232"/>
      <c r="M390" s="232"/>
      <c r="N390" s="232"/>
      <c r="O390" s="38">
        <v>12020.97</v>
      </c>
      <c r="P390" s="38">
        <v>12020.97</v>
      </c>
      <c r="Q390" s="38">
        <v>12020.97</v>
      </c>
      <c r="R390" s="38">
        <v>12020.97</v>
      </c>
      <c r="S390" s="39">
        <f t="shared" si="26"/>
        <v>0</v>
      </c>
      <c r="T390" s="38"/>
      <c r="U390" s="38"/>
      <c r="V390" s="40"/>
      <c r="W390" s="40"/>
      <c r="X390" s="41"/>
      <c r="Y390" s="32"/>
      <c r="Z390" s="33" t="str">
        <f t="shared" si="27"/>
        <v>07019300022300611130241002</v>
      </c>
    </row>
    <row r="391" spans="1:26" ht="15" customHeight="1" x14ac:dyDescent="0.2">
      <c r="A391" s="20"/>
      <c r="B391" s="34" t="s">
        <v>215</v>
      </c>
      <c r="C391" s="216" t="s">
        <v>133</v>
      </c>
      <c r="D391" s="216"/>
      <c r="E391" s="53" t="s">
        <v>220</v>
      </c>
      <c r="F391" s="36" t="s">
        <v>213</v>
      </c>
      <c r="G391" s="37" t="s">
        <v>119</v>
      </c>
      <c r="H391" s="38"/>
      <c r="I391" s="232"/>
      <c r="J391" s="232"/>
      <c r="K391" s="232"/>
      <c r="L391" s="232"/>
      <c r="M391" s="232"/>
      <c r="N391" s="232"/>
      <c r="O391" s="38">
        <v>885021.87</v>
      </c>
      <c r="P391" s="38">
        <v>885021.87</v>
      </c>
      <c r="Q391" s="38">
        <v>885021.87</v>
      </c>
      <c r="R391" s="38">
        <v>885021.87</v>
      </c>
      <c r="S391" s="39">
        <f t="shared" si="26"/>
        <v>0</v>
      </c>
      <c r="T391" s="38"/>
      <c r="U391" s="38"/>
      <c r="V391" s="40"/>
      <c r="W391" s="40"/>
      <c r="X391" s="41"/>
      <c r="Y391" s="32"/>
      <c r="Z391" s="33" t="str">
        <f t="shared" si="27"/>
        <v>07019300022300621130241002</v>
      </c>
    </row>
    <row r="392" spans="1:26" ht="15" customHeight="1" x14ac:dyDescent="0.2">
      <c r="A392" s="20"/>
      <c r="B392" s="34" t="s">
        <v>215</v>
      </c>
      <c r="C392" s="216" t="s">
        <v>136</v>
      </c>
      <c r="D392" s="216"/>
      <c r="E392" s="53" t="s">
        <v>220</v>
      </c>
      <c r="F392" s="36" t="s">
        <v>213</v>
      </c>
      <c r="G392" s="37" t="s">
        <v>119</v>
      </c>
      <c r="H392" s="38"/>
      <c r="I392" s="232"/>
      <c r="J392" s="232"/>
      <c r="K392" s="232"/>
      <c r="L392" s="232"/>
      <c r="M392" s="232"/>
      <c r="N392" s="232"/>
      <c r="O392" s="38">
        <v>424451.64</v>
      </c>
      <c r="P392" s="38">
        <v>424451.64</v>
      </c>
      <c r="Q392" s="38">
        <v>424451.64</v>
      </c>
      <c r="R392" s="38">
        <v>424451.64</v>
      </c>
      <c r="S392" s="39">
        <f t="shared" si="26"/>
        <v>0</v>
      </c>
      <c r="T392" s="38"/>
      <c r="U392" s="38"/>
      <c r="V392" s="40"/>
      <c r="W392" s="40"/>
      <c r="X392" s="41"/>
      <c r="Y392" s="32"/>
      <c r="Z392" s="33" t="str">
        <f t="shared" si="27"/>
        <v>07019300022400621130241002</v>
      </c>
    </row>
    <row r="393" spans="1:26" ht="15" customHeight="1" x14ac:dyDescent="0.2">
      <c r="A393" s="20"/>
      <c r="B393" s="34" t="s">
        <v>215</v>
      </c>
      <c r="C393" s="216" t="s">
        <v>227</v>
      </c>
      <c r="D393" s="216"/>
      <c r="E393" s="53" t="s">
        <v>217</v>
      </c>
      <c r="F393" s="36" t="s">
        <v>213</v>
      </c>
      <c r="G393" s="37" t="s">
        <v>119</v>
      </c>
      <c r="H393" s="38"/>
      <c r="I393" s="232"/>
      <c r="J393" s="232"/>
      <c r="K393" s="232"/>
      <c r="L393" s="232"/>
      <c r="M393" s="232"/>
      <c r="N393" s="232"/>
      <c r="O393" s="38">
        <v>68903</v>
      </c>
      <c r="P393" s="38">
        <v>68903</v>
      </c>
      <c r="Q393" s="38">
        <v>68903</v>
      </c>
      <c r="R393" s="38">
        <v>68903</v>
      </c>
      <c r="S393" s="39">
        <f t="shared" si="26"/>
        <v>0</v>
      </c>
      <c r="T393" s="38"/>
      <c r="U393" s="38"/>
      <c r="V393" s="40"/>
      <c r="W393" s="40"/>
      <c r="X393" s="41"/>
      <c r="Y393" s="32"/>
      <c r="Z393" s="33" t="str">
        <f t="shared" si="27"/>
        <v>07019300026400622130241002</v>
      </c>
    </row>
    <row r="394" spans="1:26" ht="15" customHeight="1" x14ac:dyDescent="0.2">
      <c r="A394" s="20"/>
      <c r="B394" s="34" t="s">
        <v>215</v>
      </c>
      <c r="C394" s="216" t="s">
        <v>134</v>
      </c>
      <c r="D394" s="216"/>
      <c r="E394" s="53" t="s">
        <v>219</v>
      </c>
      <c r="F394" s="36" t="s">
        <v>213</v>
      </c>
      <c r="G394" s="37" t="s">
        <v>119</v>
      </c>
      <c r="H394" s="38"/>
      <c r="I394" s="232"/>
      <c r="J394" s="232"/>
      <c r="K394" s="232"/>
      <c r="L394" s="232"/>
      <c r="M394" s="232"/>
      <c r="N394" s="232"/>
      <c r="O394" s="38">
        <v>1010191.32</v>
      </c>
      <c r="P394" s="38">
        <v>1010191.32</v>
      </c>
      <c r="Q394" s="38">
        <v>1010191.32</v>
      </c>
      <c r="R394" s="38">
        <v>1010191.32</v>
      </c>
      <c r="S394" s="39">
        <f t="shared" si="26"/>
        <v>0</v>
      </c>
      <c r="T394" s="38"/>
      <c r="U394" s="38"/>
      <c r="V394" s="40"/>
      <c r="W394" s="40"/>
      <c r="X394" s="41"/>
      <c r="Y394" s="32"/>
      <c r="Z394" s="33" t="str">
        <f t="shared" si="27"/>
        <v>07019300072300611130241002</v>
      </c>
    </row>
    <row r="395" spans="1:26" ht="15" customHeight="1" x14ac:dyDescent="0.2">
      <c r="A395" s="20"/>
      <c r="B395" s="34" t="s">
        <v>215</v>
      </c>
      <c r="C395" s="216" t="s">
        <v>134</v>
      </c>
      <c r="D395" s="216"/>
      <c r="E395" s="53" t="s">
        <v>220</v>
      </c>
      <c r="F395" s="36" t="s">
        <v>213</v>
      </c>
      <c r="G395" s="37" t="s">
        <v>119</v>
      </c>
      <c r="H395" s="38"/>
      <c r="I395" s="232"/>
      <c r="J395" s="232"/>
      <c r="K395" s="232"/>
      <c r="L395" s="232"/>
      <c r="M395" s="232"/>
      <c r="N395" s="232"/>
      <c r="O395" s="38">
        <v>45884213.869999997</v>
      </c>
      <c r="P395" s="38">
        <v>45884213.869999997</v>
      </c>
      <c r="Q395" s="38">
        <v>45884213.869999997</v>
      </c>
      <c r="R395" s="38">
        <v>45884213.869999997</v>
      </c>
      <c r="S395" s="39">
        <f t="shared" si="26"/>
        <v>0</v>
      </c>
      <c r="T395" s="38"/>
      <c r="U395" s="38"/>
      <c r="V395" s="40"/>
      <c r="W395" s="40"/>
      <c r="X395" s="41"/>
      <c r="Y395" s="32"/>
      <c r="Z395" s="33" t="str">
        <f t="shared" si="27"/>
        <v>07019300072300621130241002</v>
      </c>
    </row>
    <row r="396" spans="1:26" ht="15" customHeight="1" x14ac:dyDescent="0.2">
      <c r="A396" s="20"/>
      <c r="B396" s="34" t="s">
        <v>215</v>
      </c>
      <c r="C396" s="216" t="s">
        <v>135</v>
      </c>
      <c r="D396" s="216"/>
      <c r="E396" s="53" t="s">
        <v>219</v>
      </c>
      <c r="F396" s="36" t="s">
        <v>213</v>
      </c>
      <c r="G396" s="37" t="s">
        <v>119</v>
      </c>
      <c r="H396" s="38"/>
      <c r="I396" s="232"/>
      <c r="J396" s="232"/>
      <c r="K396" s="232"/>
      <c r="L396" s="232"/>
      <c r="M396" s="232"/>
      <c r="N396" s="232"/>
      <c r="O396" s="38">
        <v>252597.82</v>
      </c>
      <c r="P396" s="38">
        <v>252597.82</v>
      </c>
      <c r="Q396" s="38">
        <v>252597.82</v>
      </c>
      <c r="R396" s="38">
        <v>252597.82</v>
      </c>
      <c r="S396" s="39">
        <f t="shared" si="26"/>
        <v>0</v>
      </c>
      <c r="T396" s="38"/>
      <c r="U396" s="38"/>
      <c r="V396" s="40"/>
      <c r="W396" s="40"/>
      <c r="X396" s="41"/>
      <c r="Y396" s="32"/>
      <c r="Z396" s="33" t="str">
        <f t="shared" si="27"/>
        <v>070193000S2300611130241002</v>
      </c>
    </row>
    <row r="397" spans="1:26" ht="15" customHeight="1" x14ac:dyDescent="0.2">
      <c r="A397" s="20"/>
      <c r="B397" s="34" t="s">
        <v>215</v>
      </c>
      <c r="C397" s="216" t="s">
        <v>135</v>
      </c>
      <c r="D397" s="216"/>
      <c r="E397" s="53" t="s">
        <v>220</v>
      </c>
      <c r="F397" s="36" t="s">
        <v>213</v>
      </c>
      <c r="G397" s="37" t="s">
        <v>119</v>
      </c>
      <c r="H397" s="38"/>
      <c r="I397" s="232"/>
      <c r="J397" s="232"/>
      <c r="K397" s="232"/>
      <c r="L397" s="232"/>
      <c r="M397" s="232"/>
      <c r="N397" s="232"/>
      <c r="O397" s="38">
        <v>11471003.470000001</v>
      </c>
      <c r="P397" s="38">
        <v>11471003.470000001</v>
      </c>
      <c r="Q397" s="38">
        <v>11471003.470000001</v>
      </c>
      <c r="R397" s="38">
        <v>11471003.470000001</v>
      </c>
      <c r="S397" s="39">
        <f t="shared" si="26"/>
        <v>0</v>
      </c>
      <c r="T397" s="38"/>
      <c r="U397" s="38"/>
      <c r="V397" s="40"/>
      <c r="W397" s="40"/>
      <c r="X397" s="41"/>
      <c r="Y397" s="32"/>
      <c r="Z397" s="33" t="str">
        <f t="shared" si="27"/>
        <v>070193000S2300621130241002</v>
      </c>
    </row>
    <row r="398" spans="1:26" ht="15" customHeight="1" x14ac:dyDescent="0.2">
      <c r="A398" s="20"/>
      <c r="B398" s="34" t="s">
        <v>228</v>
      </c>
      <c r="C398" s="216" t="s">
        <v>229</v>
      </c>
      <c r="D398" s="216"/>
      <c r="E398" s="53" t="s">
        <v>217</v>
      </c>
      <c r="F398" s="36" t="s">
        <v>213</v>
      </c>
      <c r="G398" s="37" t="s">
        <v>119</v>
      </c>
      <c r="H398" s="38"/>
      <c r="I398" s="232"/>
      <c r="J398" s="232"/>
      <c r="K398" s="232"/>
      <c r="L398" s="232"/>
      <c r="M398" s="232"/>
      <c r="N398" s="232"/>
      <c r="O398" s="38">
        <v>150000</v>
      </c>
      <c r="P398" s="38">
        <v>150000</v>
      </c>
      <c r="Q398" s="38">
        <v>150000</v>
      </c>
      <c r="R398" s="38">
        <v>150000</v>
      </c>
      <c r="S398" s="39">
        <f t="shared" si="26"/>
        <v>0</v>
      </c>
      <c r="T398" s="38"/>
      <c r="U398" s="38"/>
      <c r="V398" s="40"/>
      <c r="W398" s="40"/>
      <c r="X398" s="41"/>
      <c r="Y398" s="32"/>
      <c r="Z398" s="33" t="str">
        <f t="shared" si="27"/>
        <v>07020210020260622130241002</v>
      </c>
    </row>
    <row r="399" spans="1:26" ht="15" customHeight="1" x14ac:dyDescent="0.2">
      <c r="A399" s="20"/>
      <c r="B399" s="34" t="s">
        <v>228</v>
      </c>
      <c r="C399" s="216" t="s">
        <v>230</v>
      </c>
      <c r="D399" s="216"/>
      <c r="E399" s="53" t="s">
        <v>217</v>
      </c>
      <c r="F399" s="36" t="s">
        <v>213</v>
      </c>
      <c r="G399" s="37" t="s">
        <v>119</v>
      </c>
      <c r="H399" s="38"/>
      <c r="I399" s="232"/>
      <c r="J399" s="232"/>
      <c r="K399" s="232"/>
      <c r="L399" s="232"/>
      <c r="M399" s="232"/>
      <c r="N399" s="232"/>
      <c r="O399" s="38">
        <v>200000</v>
      </c>
      <c r="P399" s="38">
        <v>200000</v>
      </c>
      <c r="Q399" s="38">
        <v>200000</v>
      </c>
      <c r="R399" s="38">
        <v>200000</v>
      </c>
      <c r="S399" s="39">
        <f t="shared" si="26"/>
        <v>0</v>
      </c>
      <c r="T399" s="38"/>
      <c r="U399" s="38"/>
      <c r="V399" s="40"/>
      <c r="W399" s="40"/>
      <c r="X399" s="41"/>
      <c r="Y399" s="32"/>
      <c r="Z399" s="33" t="str">
        <f t="shared" si="27"/>
        <v>07020210020280622130241002</v>
      </c>
    </row>
    <row r="400" spans="1:26" ht="15" customHeight="1" x14ac:dyDescent="0.2">
      <c r="A400" s="20"/>
      <c r="B400" s="34" t="s">
        <v>228</v>
      </c>
      <c r="C400" s="216" t="s">
        <v>216</v>
      </c>
      <c r="D400" s="216"/>
      <c r="E400" s="53" t="s">
        <v>217</v>
      </c>
      <c r="F400" s="36" t="s">
        <v>213</v>
      </c>
      <c r="G400" s="37" t="s">
        <v>119</v>
      </c>
      <c r="H400" s="38"/>
      <c r="I400" s="232"/>
      <c r="J400" s="232"/>
      <c r="K400" s="232"/>
      <c r="L400" s="232"/>
      <c r="M400" s="232"/>
      <c r="N400" s="232"/>
      <c r="O400" s="38">
        <v>60000</v>
      </c>
      <c r="P400" s="38">
        <v>60000</v>
      </c>
      <c r="Q400" s="38">
        <v>60000</v>
      </c>
      <c r="R400" s="38">
        <v>60000</v>
      </c>
      <c r="S400" s="39">
        <f t="shared" si="26"/>
        <v>0</v>
      </c>
      <c r="T400" s="38"/>
      <c r="U400" s="38"/>
      <c r="V400" s="40"/>
      <c r="W400" s="40"/>
      <c r="X400" s="41"/>
      <c r="Y400" s="32"/>
      <c r="Z400" s="33" t="str">
        <f t="shared" si="27"/>
        <v>07020210020290622130241002</v>
      </c>
    </row>
    <row r="401" spans="1:26" ht="15" customHeight="1" x14ac:dyDescent="0.2">
      <c r="A401" s="20"/>
      <c r="B401" s="34" t="s">
        <v>228</v>
      </c>
      <c r="C401" s="216" t="s">
        <v>231</v>
      </c>
      <c r="D401" s="216"/>
      <c r="E401" s="53" t="s">
        <v>217</v>
      </c>
      <c r="F401" s="36" t="s">
        <v>213</v>
      </c>
      <c r="G401" s="37" t="s">
        <v>119</v>
      </c>
      <c r="H401" s="38"/>
      <c r="I401" s="232"/>
      <c r="J401" s="232"/>
      <c r="K401" s="232"/>
      <c r="L401" s="232"/>
      <c r="M401" s="232"/>
      <c r="N401" s="232"/>
      <c r="O401" s="38">
        <v>100000</v>
      </c>
      <c r="P401" s="38">
        <v>100000</v>
      </c>
      <c r="Q401" s="38">
        <v>100000</v>
      </c>
      <c r="R401" s="38">
        <v>100000</v>
      </c>
      <c r="S401" s="39">
        <f t="shared" si="26"/>
        <v>0</v>
      </c>
      <c r="T401" s="38"/>
      <c r="U401" s="38"/>
      <c r="V401" s="40"/>
      <c r="W401" s="40"/>
      <c r="X401" s="41"/>
      <c r="Y401" s="32"/>
      <c r="Z401" s="33" t="str">
        <f t="shared" si="27"/>
        <v>07020210020300622130241002</v>
      </c>
    </row>
    <row r="402" spans="1:26" ht="15" customHeight="1" x14ac:dyDescent="0.2">
      <c r="A402" s="20"/>
      <c r="B402" s="34" t="s">
        <v>228</v>
      </c>
      <c r="C402" s="216" t="s">
        <v>232</v>
      </c>
      <c r="D402" s="216"/>
      <c r="E402" s="53" t="s">
        <v>217</v>
      </c>
      <c r="F402" s="36" t="s">
        <v>213</v>
      </c>
      <c r="G402" s="37" t="s">
        <v>119</v>
      </c>
      <c r="H402" s="38"/>
      <c r="I402" s="232"/>
      <c r="J402" s="232"/>
      <c r="K402" s="232"/>
      <c r="L402" s="232"/>
      <c r="M402" s="232"/>
      <c r="N402" s="232"/>
      <c r="O402" s="38">
        <v>50000</v>
      </c>
      <c r="P402" s="38">
        <v>50000</v>
      </c>
      <c r="Q402" s="38">
        <v>50000</v>
      </c>
      <c r="R402" s="38">
        <v>50000</v>
      </c>
      <c r="S402" s="39">
        <f t="shared" si="26"/>
        <v>0</v>
      </c>
      <c r="T402" s="38"/>
      <c r="U402" s="38"/>
      <c r="V402" s="40"/>
      <c r="W402" s="40"/>
      <c r="X402" s="41"/>
      <c r="Y402" s="32"/>
      <c r="Z402" s="33" t="str">
        <f t="shared" si="27"/>
        <v>07020210020600622130241002</v>
      </c>
    </row>
    <row r="403" spans="1:26" ht="15" customHeight="1" x14ac:dyDescent="0.2">
      <c r="A403" s="20"/>
      <c r="B403" s="34" t="s">
        <v>228</v>
      </c>
      <c r="C403" s="216" t="s">
        <v>233</v>
      </c>
      <c r="D403" s="216"/>
      <c r="E403" s="53" t="s">
        <v>217</v>
      </c>
      <c r="F403" s="36" t="s">
        <v>213</v>
      </c>
      <c r="G403" s="37" t="s">
        <v>119</v>
      </c>
      <c r="H403" s="38"/>
      <c r="I403" s="232"/>
      <c r="J403" s="232"/>
      <c r="K403" s="232"/>
      <c r="L403" s="232"/>
      <c r="M403" s="232"/>
      <c r="N403" s="232"/>
      <c r="O403" s="38">
        <v>74731293.25</v>
      </c>
      <c r="P403" s="38">
        <v>74731293.25</v>
      </c>
      <c r="Q403" s="38">
        <v>74731293.25</v>
      </c>
      <c r="R403" s="38">
        <v>74731293.25</v>
      </c>
      <c r="S403" s="39">
        <f t="shared" si="26"/>
        <v>0</v>
      </c>
      <c r="T403" s="38"/>
      <c r="U403" s="38"/>
      <c r="V403" s="40"/>
      <c r="W403" s="40"/>
      <c r="X403" s="41"/>
      <c r="Y403" s="32"/>
      <c r="Z403" s="33" t="str">
        <f t="shared" si="27"/>
        <v>07020210021250622130241002</v>
      </c>
    </row>
    <row r="404" spans="1:26" ht="15" customHeight="1" x14ac:dyDescent="0.2">
      <c r="A404" s="20"/>
      <c r="B404" s="34" t="s">
        <v>228</v>
      </c>
      <c r="C404" s="216" t="s">
        <v>234</v>
      </c>
      <c r="D404" s="216"/>
      <c r="E404" s="53" t="s">
        <v>217</v>
      </c>
      <c r="F404" s="36" t="s">
        <v>213</v>
      </c>
      <c r="G404" s="37" t="s">
        <v>119</v>
      </c>
      <c r="H404" s="38"/>
      <c r="I404" s="232"/>
      <c r="J404" s="232"/>
      <c r="K404" s="232"/>
      <c r="L404" s="232"/>
      <c r="M404" s="232"/>
      <c r="N404" s="232"/>
      <c r="O404" s="38">
        <v>650000</v>
      </c>
      <c r="P404" s="38">
        <v>650000</v>
      </c>
      <c r="Q404" s="38">
        <v>650000</v>
      </c>
      <c r="R404" s="38">
        <v>650000</v>
      </c>
      <c r="S404" s="39">
        <f t="shared" si="26"/>
        <v>0</v>
      </c>
      <c r="T404" s="38"/>
      <c r="U404" s="38"/>
      <c r="V404" s="40"/>
      <c r="W404" s="40"/>
      <c r="X404" s="41"/>
      <c r="Y404" s="32"/>
      <c r="Z404" s="33" t="str">
        <f t="shared" si="27"/>
        <v>07020210026200622130241002</v>
      </c>
    </row>
    <row r="405" spans="1:26" ht="15" customHeight="1" x14ac:dyDescent="0.2">
      <c r="A405" s="20"/>
      <c r="B405" s="34" t="s">
        <v>228</v>
      </c>
      <c r="C405" s="216" t="s">
        <v>235</v>
      </c>
      <c r="D405" s="216"/>
      <c r="E405" s="53" t="s">
        <v>212</v>
      </c>
      <c r="F405" s="36" t="s">
        <v>213</v>
      </c>
      <c r="G405" s="37" t="s">
        <v>119</v>
      </c>
      <c r="H405" s="38"/>
      <c r="I405" s="232"/>
      <c r="J405" s="232"/>
      <c r="K405" s="232"/>
      <c r="L405" s="232"/>
      <c r="M405" s="232"/>
      <c r="N405" s="232"/>
      <c r="O405" s="38">
        <v>133100</v>
      </c>
      <c r="P405" s="38">
        <v>133100</v>
      </c>
      <c r="Q405" s="38">
        <v>133100</v>
      </c>
      <c r="R405" s="38">
        <v>133100</v>
      </c>
      <c r="S405" s="39">
        <f t="shared" ref="S405:S436" si="28">H405+O405-Q405</f>
        <v>0</v>
      </c>
      <c r="T405" s="38"/>
      <c r="U405" s="38"/>
      <c r="V405" s="40"/>
      <c r="W405" s="40"/>
      <c r="X405" s="41"/>
      <c r="Y405" s="32"/>
      <c r="Z405" s="33" t="str">
        <f t="shared" ref="Z405:Z436" si="29">IF(B405="","0000",B405)&amp;IF(C405="","0000000000",C405)&amp;IF(E405="","000",E405)&amp;IF(F405="","000000",F405)&amp;IF(G405="","000",G405)</f>
        <v>07020210070500612130241002</v>
      </c>
    </row>
    <row r="406" spans="1:26" ht="15" customHeight="1" x14ac:dyDescent="0.2">
      <c r="A406" s="20"/>
      <c r="B406" s="34" t="s">
        <v>228</v>
      </c>
      <c r="C406" s="216" t="s">
        <v>235</v>
      </c>
      <c r="D406" s="216"/>
      <c r="E406" s="53" t="s">
        <v>217</v>
      </c>
      <c r="F406" s="36" t="s">
        <v>213</v>
      </c>
      <c r="G406" s="37" t="s">
        <v>119</v>
      </c>
      <c r="H406" s="38"/>
      <c r="I406" s="232"/>
      <c r="J406" s="232"/>
      <c r="K406" s="232"/>
      <c r="L406" s="232"/>
      <c r="M406" s="232"/>
      <c r="N406" s="232"/>
      <c r="O406" s="38">
        <v>7638400</v>
      </c>
      <c r="P406" s="38">
        <v>7638400</v>
      </c>
      <c r="Q406" s="38">
        <v>7638400</v>
      </c>
      <c r="R406" s="38">
        <v>7638400</v>
      </c>
      <c r="S406" s="39">
        <f t="shared" si="28"/>
        <v>0</v>
      </c>
      <c r="T406" s="38"/>
      <c r="U406" s="38"/>
      <c r="V406" s="40"/>
      <c r="W406" s="40"/>
      <c r="X406" s="41"/>
      <c r="Y406" s="32"/>
      <c r="Z406" s="33" t="str">
        <f t="shared" si="29"/>
        <v>07020210070500622130241002</v>
      </c>
    </row>
    <row r="407" spans="1:26" ht="15" customHeight="1" x14ac:dyDescent="0.2">
      <c r="A407" s="20"/>
      <c r="B407" s="34" t="s">
        <v>228</v>
      </c>
      <c r="C407" s="216" t="s">
        <v>236</v>
      </c>
      <c r="D407" s="216"/>
      <c r="E407" s="53" t="s">
        <v>212</v>
      </c>
      <c r="F407" s="36" t="s">
        <v>213</v>
      </c>
      <c r="G407" s="37" t="s">
        <v>119</v>
      </c>
      <c r="H407" s="38"/>
      <c r="I407" s="232"/>
      <c r="J407" s="232"/>
      <c r="K407" s="232"/>
      <c r="L407" s="232"/>
      <c r="M407" s="232"/>
      <c r="N407" s="232"/>
      <c r="O407" s="38">
        <v>47340</v>
      </c>
      <c r="P407" s="38">
        <v>47340</v>
      </c>
      <c r="Q407" s="38">
        <v>47340</v>
      </c>
      <c r="R407" s="38">
        <v>47340</v>
      </c>
      <c r="S407" s="39">
        <f t="shared" si="28"/>
        <v>0</v>
      </c>
      <c r="T407" s="38"/>
      <c r="U407" s="38"/>
      <c r="V407" s="40"/>
      <c r="W407" s="40"/>
      <c r="X407" s="41"/>
      <c r="Y407" s="32"/>
      <c r="Z407" s="33" t="str">
        <f t="shared" si="29"/>
        <v>07020210070570612130241002</v>
      </c>
    </row>
    <row r="408" spans="1:26" ht="15" customHeight="1" x14ac:dyDescent="0.2">
      <c r="A408" s="20"/>
      <c r="B408" s="34" t="s">
        <v>228</v>
      </c>
      <c r="C408" s="216" t="s">
        <v>236</v>
      </c>
      <c r="D408" s="216"/>
      <c r="E408" s="53" t="s">
        <v>217</v>
      </c>
      <c r="F408" s="36" t="s">
        <v>213</v>
      </c>
      <c r="G408" s="37" t="s">
        <v>119</v>
      </c>
      <c r="H408" s="38"/>
      <c r="I408" s="232"/>
      <c r="J408" s="232"/>
      <c r="K408" s="232"/>
      <c r="L408" s="232"/>
      <c r="M408" s="232"/>
      <c r="N408" s="232"/>
      <c r="O408" s="38">
        <v>307760</v>
      </c>
      <c r="P408" s="38">
        <v>307760</v>
      </c>
      <c r="Q408" s="38">
        <v>307760</v>
      </c>
      <c r="R408" s="38">
        <v>307760</v>
      </c>
      <c r="S408" s="39">
        <f t="shared" si="28"/>
        <v>0</v>
      </c>
      <c r="T408" s="38"/>
      <c r="U408" s="38"/>
      <c r="V408" s="40"/>
      <c r="W408" s="40"/>
      <c r="X408" s="41"/>
      <c r="Y408" s="32"/>
      <c r="Z408" s="33" t="str">
        <f t="shared" si="29"/>
        <v>07020210070570622130241002</v>
      </c>
    </row>
    <row r="409" spans="1:26" ht="15" customHeight="1" x14ac:dyDescent="0.2">
      <c r="A409" s="20"/>
      <c r="B409" s="34" t="s">
        <v>228</v>
      </c>
      <c r="C409" s="216" t="s">
        <v>237</v>
      </c>
      <c r="D409" s="216"/>
      <c r="E409" s="53" t="s">
        <v>217</v>
      </c>
      <c r="F409" s="36" t="s">
        <v>213</v>
      </c>
      <c r="G409" s="37" t="s">
        <v>119</v>
      </c>
      <c r="H409" s="38"/>
      <c r="I409" s="232"/>
      <c r="J409" s="232"/>
      <c r="K409" s="232"/>
      <c r="L409" s="232"/>
      <c r="M409" s="232"/>
      <c r="N409" s="232"/>
      <c r="O409" s="38">
        <v>222000</v>
      </c>
      <c r="P409" s="38">
        <v>222000</v>
      </c>
      <c r="Q409" s="38">
        <v>222000</v>
      </c>
      <c r="R409" s="38">
        <v>222000</v>
      </c>
      <c r="S409" s="39">
        <f t="shared" si="28"/>
        <v>0</v>
      </c>
      <c r="T409" s="38"/>
      <c r="U409" s="38"/>
      <c r="V409" s="40"/>
      <c r="W409" s="40"/>
      <c r="X409" s="41"/>
      <c r="Y409" s="32"/>
      <c r="Z409" s="33" t="str">
        <f t="shared" si="29"/>
        <v>07020210075320622130241002</v>
      </c>
    </row>
    <row r="410" spans="1:26" ht="15" customHeight="1" x14ac:dyDescent="0.2">
      <c r="A410" s="20"/>
      <c r="B410" s="34" t="s">
        <v>228</v>
      </c>
      <c r="C410" s="216" t="s">
        <v>238</v>
      </c>
      <c r="D410" s="216"/>
      <c r="E410" s="53" t="s">
        <v>212</v>
      </c>
      <c r="F410" s="36" t="s">
        <v>213</v>
      </c>
      <c r="G410" s="37" t="s">
        <v>119</v>
      </c>
      <c r="H410" s="38"/>
      <c r="I410" s="232"/>
      <c r="J410" s="232"/>
      <c r="K410" s="232"/>
      <c r="L410" s="232"/>
      <c r="M410" s="232"/>
      <c r="N410" s="232"/>
      <c r="O410" s="38">
        <v>534341.61</v>
      </c>
      <c r="P410" s="38">
        <v>534341.61</v>
      </c>
      <c r="Q410" s="38">
        <v>534341.61</v>
      </c>
      <c r="R410" s="38">
        <v>534341.61</v>
      </c>
      <c r="S410" s="39">
        <f t="shared" si="28"/>
        <v>0</v>
      </c>
      <c r="T410" s="38"/>
      <c r="U410" s="38"/>
      <c r="V410" s="40"/>
      <c r="W410" s="40"/>
      <c r="X410" s="41"/>
      <c r="Y410" s="32"/>
      <c r="Z410" s="33" t="str">
        <f t="shared" si="29"/>
        <v>070202100L3041612130241002</v>
      </c>
    </row>
    <row r="411" spans="1:26" ht="15" customHeight="1" x14ac:dyDescent="0.2">
      <c r="A411" s="20"/>
      <c r="B411" s="34" t="s">
        <v>228</v>
      </c>
      <c r="C411" s="216" t="s">
        <v>238</v>
      </c>
      <c r="D411" s="216"/>
      <c r="E411" s="53" t="s">
        <v>217</v>
      </c>
      <c r="F411" s="36" t="s">
        <v>213</v>
      </c>
      <c r="G411" s="37" t="s">
        <v>119</v>
      </c>
      <c r="H411" s="38"/>
      <c r="I411" s="232"/>
      <c r="J411" s="232"/>
      <c r="K411" s="232"/>
      <c r="L411" s="232"/>
      <c r="M411" s="232"/>
      <c r="N411" s="232"/>
      <c r="O411" s="38">
        <v>37366486.740000002</v>
      </c>
      <c r="P411" s="38">
        <v>37366486.740000002</v>
      </c>
      <c r="Q411" s="38">
        <v>37366486.740000002</v>
      </c>
      <c r="R411" s="38">
        <v>37366486.740000002</v>
      </c>
      <c r="S411" s="39">
        <f t="shared" si="28"/>
        <v>0</v>
      </c>
      <c r="T411" s="38"/>
      <c r="U411" s="38"/>
      <c r="V411" s="40"/>
      <c r="W411" s="40"/>
      <c r="X411" s="41"/>
      <c r="Y411" s="32"/>
      <c r="Z411" s="33" t="str">
        <f t="shared" si="29"/>
        <v>070202100L3041622130241002</v>
      </c>
    </row>
    <row r="412" spans="1:26" ht="15" customHeight="1" x14ac:dyDescent="0.2">
      <c r="A412" s="20"/>
      <c r="B412" s="34" t="s">
        <v>228</v>
      </c>
      <c r="C412" s="216" t="s">
        <v>239</v>
      </c>
      <c r="D412" s="216"/>
      <c r="E412" s="53" t="s">
        <v>217</v>
      </c>
      <c r="F412" s="36" t="s">
        <v>213</v>
      </c>
      <c r="G412" s="37" t="s">
        <v>119</v>
      </c>
      <c r="H412" s="38"/>
      <c r="I412" s="232"/>
      <c r="J412" s="232"/>
      <c r="K412" s="232"/>
      <c r="L412" s="232"/>
      <c r="M412" s="232"/>
      <c r="N412" s="232"/>
      <c r="O412" s="38">
        <v>75582667.829999998</v>
      </c>
      <c r="P412" s="38">
        <v>75582667.829999998</v>
      </c>
      <c r="Q412" s="38">
        <v>75582667.829999998</v>
      </c>
      <c r="R412" s="38">
        <v>75582667.829999998</v>
      </c>
      <c r="S412" s="39">
        <f t="shared" si="28"/>
        <v>0</v>
      </c>
      <c r="T412" s="38"/>
      <c r="U412" s="38"/>
      <c r="V412" s="40"/>
      <c r="W412" s="40"/>
      <c r="X412" s="41"/>
      <c r="Y412" s="32"/>
      <c r="Z412" s="33" t="str">
        <f t="shared" si="29"/>
        <v>0702021Ю457501622130241002</v>
      </c>
    </row>
    <row r="413" spans="1:26" ht="15" customHeight="1" x14ac:dyDescent="0.2">
      <c r="A413" s="20"/>
      <c r="B413" s="34" t="s">
        <v>228</v>
      </c>
      <c r="C413" s="216" t="s">
        <v>240</v>
      </c>
      <c r="D413" s="216"/>
      <c r="E413" s="53" t="s">
        <v>217</v>
      </c>
      <c r="F413" s="36" t="s">
        <v>213</v>
      </c>
      <c r="G413" s="37" t="s">
        <v>119</v>
      </c>
      <c r="H413" s="38"/>
      <c r="I413" s="232"/>
      <c r="J413" s="232"/>
      <c r="K413" s="232"/>
      <c r="L413" s="232"/>
      <c r="M413" s="232"/>
      <c r="N413" s="232"/>
      <c r="O413" s="38">
        <v>123683823.81999999</v>
      </c>
      <c r="P413" s="38">
        <v>123683823.81999999</v>
      </c>
      <c r="Q413" s="38">
        <v>123683823.81999999</v>
      </c>
      <c r="R413" s="38">
        <v>123683823.81999999</v>
      </c>
      <c r="S413" s="39">
        <f t="shared" si="28"/>
        <v>0</v>
      </c>
      <c r="T413" s="38"/>
      <c r="U413" s="38"/>
      <c r="V413" s="40"/>
      <c r="W413" s="40"/>
      <c r="X413" s="41"/>
      <c r="Y413" s="32"/>
      <c r="Z413" s="33" t="str">
        <f t="shared" si="29"/>
        <v>0702021Ю457506622130241002</v>
      </c>
    </row>
    <row r="414" spans="1:26" ht="15" customHeight="1" x14ac:dyDescent="0.2">
      <c r="A414" s="20"/>
      <c r="B414" s="34" t="s">
        <v>228</v>
      </c>
      <c r="C414" s="216" t="s">
        <v>241</v>
      </c>
      <c r="D414" s="216"/>
      <c r="E414" s="53" t="s">
        <v>217</v>
      </c>
      <c r="F414" s="36" t="s">
        <v>213</v>
      </c>
      <c r="G414" s="37" t="s">
        <v>119</v>
      </c>
      <c r="H414" s="38"/>
      <c r="I414" s="232"/>
      <c r="J414" s="232"/>
      <c r="K414" s="232"/>
      <c r="L414" s="232"/>
      <c r="M414" s="232"/>
      <c r="N414" s="232"/>
      <c r="O414" s="38">
        <v>3935887.59</v>
      </c>
      <c r="P414" s="38">
        <v>3935887.59</v>
      </c>
      <c r="Q414" s="38">
        <v>3935887.59</v>
      </c>
      <c r="R414" s="38">
        <v>3935887.59</v>
      </c>
      <c r="S414" s="39">
        <f t="shared" si="28"/>
        <v>0</v>
      </c>
      <c r="T414" s="38"/>
      <c r="U414" s="38"/>
      <c r="V414" s="40"/>
      <c r="W414" s="40"/>
      <c r="X414" s="41"/>
      <c r="Y414" s="32"/>
      <c r="Z414" s="33" t="str">
        <f t="shared" si="29"/>
        <v>0702021Ю477500622130241002</v>
      </c>
    </row>
    <row r="415" spans="1:26" ht="15" customHeight="1" x14ac:dyDescent="0.2">
      <c r="A415" s="20"/>
      <c r="B415" s="34" t="s">
        <v>228</v>
      </c>
      <c r="C415" s="216" t="s">
        <v>242</v>
      </c>
      <c r="D415" s="216"/>
      <c r="E415" s="53" t="s">
        <v>217</v>
      </c>
      <c r="F415" s="36" t="s">
        <v>213</v>
      </c>
      <c r="G415" s="37" t="s">
        <v>119</v>
      </c>
      <c r="H415" s="38"/>
      <c r="I415" s="232"/>
      <c r="J415" s="232"/>
      <c r="K415" s="232"/>
      <c r="L415" s="232"/>
      <c r="M415" s="232"/>
      <c r="N415" s="232"/>
      <c r="O415" s="38">
        <v>646676.1</v>
      </c>
      <c r="P415" s="38">
        <v>646676.1</v>
      </c>
      <c r="Q415" s="38">
        <v>646676.1</v>
      </c>
      <c r="R415" s="38">
        <v>646676.1</v>
      </c>
      <c r="S415" s="39">
        <f t="shared" si="28"/>
        <v>0</v>
      </c>
      <c r="T415" s="38"/>
      <c r="U415" s="38"/>
      <c r="V415" s="40"/>
      <c r="W415" s="40"/>
      <c r="X415" s="41"/>
      <c r="Y415" s="32"/>
      <c r="Z415" s="33" t="str">
        <f t="shared" si="29"/>
        <v>0702021Ю4A7501622130241002</v>
      </c>
    </row>
    <row r="416" spans="1:26" ht="15" customHeight="1" x14ac:dyDescent="0.2">
      <c r="A416" s="20"/>
      <c r="B416" s="34" t="s">
        <v>228</v>
      </c>
      <c r="C416" s="216" t="s">
        <v>243</v>
      </c>
      <c r="D416" s="216"/>
      <c r="E416" s="53" t="s">
        <v>217</v>
      </c>
      <c r="F416" s="36" t="s">
        <v>213</v>
      </c>
      <c r="G416" s="37" t="s">
        <v>119</v>
      </c>
      <c r="H416" s="38"/>
      <c r="I416" s="232"/>
      <c r="J416" s="232"/>
      <c r="K416" s="232"/>
      <c r="L416" s="232"/>
      <c r="M416" s="232"/>
      <c r="N416" s="232"/>
      <c r="O416" s="38">
        <v>9485552.4100000001</v>
      </c>
      <c r="P416" s="38">
        <v>9485552.4100000001</v>
      </c>
      <c r="Q416" s="38">
        <v>9485552.4100000001</v>
      </c>
      <c r="R416" s="38">
        <v>9485552.4100000001</v>
      </c>
      <c r="S416" s="39">
        <f t="shared" si="28"/>
        <v>0</v>
      </c>
      <c r="T416" s="38"/>
      <c r="U416" s="38"/>
      <c r="V416" s="40"/>
      <c r="W416" s="40"/>
      <c r="X416" s="41"/>
      <c r="Y416" s="32"/>
      <c r="Z416" s="33" t="str">
        <f t="shared" si="29"/>
        <v>0702021Ю4S7500622130241002</v>
      </c>
    </row>
    <row r="417" spans="1:26" ht="15" customHeight="1" x14ac:dyDescent="0.2">
      <c r="A417" s="20"/>
      <c r="B417" s="34" t="s">
        <v>228</v>
      </c>
      <c r="C417" s="216" t="s">
        <v>244</v>
      </c>
      <c r="D417" s="216"/>
      <c r="E417" s="53" t="s">
        <v>217</v>
      </c>
      <c r="F417" s="36" t="s">
        <v>213</v>
      </c>
      <c r="G417" s="37" t="s">
        <v>119</v>
      </c>
      <c r="H417" s="38"/>
      <c r="I417" s="232"/>
      <c r="J417" s="232"/>
      <c r="K417" s="232"/>
      <c r="L417" s="232"/>
      <c r="M417" s="232"/>
      <c r="N417" s="232"/>
      <c r="O417" s="38">
        <v>647.33000000000004</v>
      </c>
      <c r="P417" s="38">
        <v>647.33000000000004</v>
      </c>
      <c r="Q417" s="38">
        <v>647.33000000000004</v>
      </c>
      <c r="R417" s="38">
        <v>647.33000000000004</v>
      </c>
      <c r="S417" s="39">
        <f t="shared" si="28"/>
        <v>0</v>
      </c>
      <c r="T417" s="38"/>
      <c r="U417" s="38"/>
      <c r="V417" s="40"/>
      <c r="W417" s="40"/>
      <c r="X417" s="41"/>
      <c r="Y417" s="32"/>
      <c r="Z417" s="33" t="str">
        <f t="shared" si="29"/>
        <v>0702021Ю4S7501622130241002</v>
      </c>
    </row>
    <row r="418" spans="1:26" ht="15" customHeight="1" x14ac:dyDescent="0.2">
      <c r="A418" s="20"/>
      <c r="B418" s="34" t="s">
        <v>228</v>
      </c>
      <c r="C418" s="216" t="s">
        <v>245</v>
      </c>
      <c r="D418" s="216"/>
      <c r="E418" s="53" t="s">
        <v>219</v>
      </c>
      <c r="F418" s="36" t="s">
        <v>213</v>
      </c>
      <c r="G418" s="37" t="s">
        <v>119</v>
      </c>
      <c r="H418" s="38"/>
      <c r="I418" s="232"/>
      <c r="J418" s="232"/>
      <c r="K418" s="232"/>
      <c r="L418" s="232"/>
      <c r="M418" s="232"/>
      <c r="N418" s="232"/>
      <c r="O418" s="38">
        <v>2932529.4</v>
      </c>
      <c r="P418" s="38">
        <v>2932529.4</v>
      </c>
      <c r="Q418" s="38">
        <v>2932529.4</v>
      </c>
      <c r="R418" s="38">
        <v>2932529.4</v>
      </c>
      <c r="S418" s="39">
        <f t="shared" si="28"/>
        <v>0</v>
      </c>
      <c r="T418" s="38"/>
      <c r="U418" s="38"/>
      <c r="V418" s="40"/>
      <c r="W418" s="40"/>
      <c r="X418" s="41"/>
      <c r="Y418" s="32"/>
      <c r="Z418" s="33" t="str">
        <f t="shared" si="29"/>
        <v>0702021Ю653031611130241002</v>
      </c>
    </row>
    <row r="419" spans="1:26" ht="15" customHeight="1" x14ac:dyDescent="0.2">
      <c r="A419" s="20"/>
      <c r="B419" s="34" t="s">
        <v>228</v>
      </c>
      <c r="C419" s="216" t="s">
        <v>245</v>
      </c>
      <c r="D419" s="216"/>
      <c r="E419" s="53" t="s">
        <v>220</v>
      </c>
      <c r="F419" s="36" t="s">
        <v>213</v>
      </c>
      <c r="G419" s="37" t="s">
        <v>119</v>
      </c>
      <c r="H419" s="38"/>
      <c r="I419" s="232"/>
      <c r="J419" s="232"/>
      <c r="K419" s="232"/>
      <c r="L419" s="232"/>
      <c r="M419" s="232"/>
      <c r="N419" s="232"/>
      <c r="O419" s="38">
        <v>47343712.020000003</v>
      </c>
      <c r="P419" s="38">
        <v>47343712.020000003</v>
      </c>
      <c r="Q419" s="38">
        <v>47343712.020000003</v>
      </c>
      <c r="R419" s="38">
        <v>47343712.020000003</v>
      </c>
      <c r="S419" s="39">
        <f t="shared" si="28"/>
        <v>0</v>
      </c>
      <c r="T419" s="38"/>
      <c r="U419" s="38"/>
      <c r="V419" s="40"/>
      <c r="W419" s="40"/>
      <c r="X419" s="41"/>
      <c r="Y419" s="32"/>
      <c r="Z419" s="33" t="str">
        <f t="shared" si="29"/>
        <v>0702021Ю653031621130241002</v>
      </c>
    </row>
    <row r="420" spans="1:26" ht="15" customHeight="1" x14ac:dyDescent="0.2">
      <c r="A420" s="20"/>
      <c r="B420" s="34" t="s">
        <v>228</v>
      </c>
      <c r="C420" s="216" t="s">
        <v>246</v>
      </c>
      <c r="D420" s="216"/>
      <c r="E420" s="53" t="s">
        <v>219</v>
      </c>
      <c r="F420" s="36" t="s">
        <v>213</v>
      </c>
      <c r="G420" s="37" t="s">
        <v>119</v>
      </c>
      <c r="H420" s="38"/>
      <c r="I420" s="232"/>
      <c r="J420" s="232"/>
      <c r="K420" s="232"/>
      <c r="L420" s="232"/>
      <c r="M420" s="232"/>
      <c r="N420" s="232"/>
      <c r="O420" s="38">
        <v>2032608.66</v>
      </c>
      <c r="P420" s="38">
        <v>2032608.66</v>
      </c>
      <c r="Q420" s="38">
        <v>2032608.66</v>
      </c>
      <c r="R420" s="38">
        <v>2032608.66</v>
      </c>
      <c r="S420" s="39">
        <f t="shared" si="28"/>
        <v>0</v>
      </c>
      <c r="T420" s="38"/>
      <c r="U420" s="38"/>
      <c r="V420" s="40"/>
      <c r="W420" s="40"/>
      <c r="X420" s="41"/>
      <c r="Y420" s="32"/>
      <c r="Z420" s="33" t="str">
        <f t="shared" si="29"/>
        <v>07020240001210611130241002</v>
      </c>
    </row>
    <row r="421" spans="1:26" ht="15" customHeight="1" x14ac:dyDescent="0.2">
      <c r="A421" s="20"/>
      <c r="B421" s="34" t="s">
        <v>228</v>
      </c>
      <c r="C421" s="216" t="s">
        <v>246</v>
      </c>
      <c r="D421" s="216"/>
      <c r="E421" s="53" t="s">
        <v>220</v>
      </c>
      <c r="F421" s="36" t="s">
        <v>213</v>
      </c>
      <c r="G421" s="37" t="s">
        <v>119</v>
      </c>
      <c r="H421" s="38"/>
      <c r="I421" s="232"/>
      <c r="J421" s="232"/>
      <c r="K421" s="232"/>
      <c r="L421" s="232"/>
      <c r="M421" s="232"/>
      <c r="N421" s="232"/>
      <c r="O421" s="38">
        <v>76167460.010000005</v>
      </c>
      <c r="P421" s="38">
        <v>76167460.010000005</v>
      </c>
      <c r="Q421" s="38">
        <v>76167460.010000005</v>
      </c>
      <c r="R421" s="38">
        <v>76167460.010000005</v>
      </c>
      <c r="S421" s="39">
        <f t="shared" si="28"/>
        <v>0</v>
      </c>
      <c r="T421" s="38"/>
      <c r="U421" s="38"/>
      <c r="V421" s="40"/>
      <c r="W421" s="40"/>
      <c r="X421" s="41"/>
      <c r="Y421" s="32"/>
      <c r="Z421" s="33" t="str">
        <f t="shared" si="29"/>
        <v>07020240001210621130241002</v>
      </c>
    </row>
    <row r="422" spans="1:26" ht="15" customHeight="1" x14ac:dyDescent="0.2">
      <c r="A422" s="20"/>
      <c r="B422" s="34" t="s">
        <v>228</v>
      </c>
      <c r="C422" s="216" t="s">
        <v>247</v>
      </c>
      <c r="D422" s="216"/>
      <c r="E422" s="53" t="s">
        <v>217</v>
      </c>
      <c r="F422" s="36" t="s">
        <v>213</v>
      </c>
      <c r="G422" s="37" t="s">
        <v>119</v>
      </c>
      <c r="H422" s="38"/>
      <c r="I422" s="232"/>
      <c r="J422" s="232"/>
      <c r="K422" s="232"/>
      <c r="L422" s="232"/>
      <c r="M422" s="232"/>
      <c r="N422" s="232"/>
      <c r="O422" s="38">
        <v>399074.68</v>
      </c>
      <c r="P422" s="38">
        <v>399074.68</v>
      </c>
      <c r="Q422" s="38">
        <v>399074.68</v>
      </c>
      <c r="R422" s="38">
        <v>399074.68</v>
      </c>
      <c r="S422" s="39">
        <f t="shared" si="28"/>
        <v>0</v>
      </c>
      <c r="T422" s="38"/>
      <c r="U422" s="38"/>
      <c r="V422" s="40"/>
      <c r="W422" s="40"/>
      <c r="X422" s="41"/>
      <c r="Y422" s="32"/>
      <c r="Z422" s="33" t="str">
        <f t="shared" si="29"/>
        <v>07020240012130622130241002</v>
      </c>
    </row>
    <row r="423" spans="1:26" ht="15" customHeight="1" x14ac:dyDescent="0.2">
      <c r="A423" s="20"/>
      <c r="B423" s="34" t="s">
        <v>228</v>
      </c>
      <c r="C423" s="216" t="s">
        <v>248</v>
      </c>
      <c r="D423" s="216"/>
      <c r="E423" s="53" t="s">
        <v>217</v>
      </c>
      <c r="F423" s="36" t="s">
        <v>213</v>
      </c>
      <c r="G423" s="37" t="s">
        <v>119</v>
      </c>
      <c r="H423" s="38"/>
      <c r="I423" s="232"/>
      <c r="J423" s="232"/>
      <c r="K423" s="232"/>
      <c r="L423" s="232"/>
      <c r="M423" s="232"/>
      <c r="N423" s="232"/>
      <c r="O423" s="38">
        <v>759218.51</v>
      </c>
      <c r="P423" s="38">
        <v>759218.51</v>
      </c>
      <c r="Q423" s="38">
        <v>759218.51</v>
      </c>
      <c r="R423" s="38">
        <v>759218.51</v>
      </c>
      <c r="S423" s="39">
        <f t="shared" si="28"/>
        <v>0</v>
      </c>
      <c r="T423" s="38"/>
      <c r="U423" s="38"/>
      <c r="V423" s="40"/>
      <c r="W423" s="40"/>
      <c r="X423" s="41"/>
      <c r="Y423" s="32"/>
      <c r="Z423" s="33" t="str">
        <f t="shared" si="29"/>
        <v>07020240020220622130241002</v>
      </c>
    </row>
    <row r="424" spans="1:26" ht="15" customHeight="1" x14ac:dyDescent="0.2">
      <c r="A424" s="20"/>
      <c r="B424" s="34" t="s">
        <v>228</v>
      </c>
      <c r="C424" s="216" t="s">
        <v>221</v>
      </c>
      <c r="D424" s="216"/>
      <c r="E424" s="53" t="s">
        <v>212</v>
      </c>
      <c r="F424" s="36" t="s">
        <v>213</v>
      </c>
      <c r="G424" s="37" t="s">
        <v>119</v>
      </c>
      <c r="H424" s="38"/>
      <c r="I424" s="232"/>
      <c r="J424" s="232"/>
      <c r="K424" s="232"/>
      <c r="L424" s="232"/>
      <c r="M424" s="232"/>
      <c r="N424" s="232"/>
      <c r="O424" s="38">
        <v>160000</v>
      </c>
      <c r="P424" s="38">
        <v>160000</v>
      </c>
      <c r="Q424" s="38">
        <v>160000</v>
      </c>
      <c r="R424" s="38">
        <v>160000</v>
      </c>
      <c r="S424" s="39">
        <f t="shared" si="28"/>
        <v>0</v>
      </c>
      <c r="T424" s="38"/>
      <c r="U424" s="38"/>
      <c r="V424" s="40"/>
      <c r="W424" s="40"/>
      <c r="X424" s="41"/>
      <c r="Y424" s="32"/>
      <c r="Z424" s="33" t="str">
        <f t="shared" si="29"/>
        <v>07020240020240612130241002</v>
      </c>
    </row>
    <row r="425" spans="1:26" ht="15" customHeight="1" x14ac:dyDescent="0.2">
      <c r="A425" s="20"/>
      <c r="B425" s="34" t="s">
        <v>228</v>
      </c>
      <c r="C425" s="216" t="s">
        <v>221</v>
      </c>
      <c r="D425" s="216"/>
      <c r="E425" s="53" t="s">
        <v>217</v>
      </c>
      <c r="F425" s="36" t="s">
        <v>213</v>
      </c>
      <c r="G425" s="37" t="s">
        <v>119</v>
      </c>
      <c r="H425" s="38"/>
      <c r="I425" s="232"/>
      <c r="J425" s="232"/>
      <c r="K425" s="232"/>
      <c r="L425" s="232"/>
      <c r="M425" s="232"/>
      <c r="N425" s="232"/>
      <c r="O425" s="38">
        <v>463533.34</v>
      </c>
      <c r="P425" s="38">
        <v>463533.34</v>
      </c>
      <c r="Q425" s="38">
        <v>463533.34</v>
      </c>
      <c r="R425" s="38">
        <v>463533.34</v>
      </c>
      <c r="S425" s="39">
        <f t="shared" si="28"/>
        <v>0</v>
      </c>
      <c r="T425" s="38"/>
      <c r="U425" s="38"/>
      <c r="V425" s="40"/>
      <c r="W425" s="40"/>
      <c r="X425" s="41"/>
      <c r="Y425" s="32"/>
      <c r="Z425" s="33" t="str">
        <f t="shared" si="29"/>
        <v>07020240020240622130241002</v>
      </c>
    </row>
    <row r="426" spans="1:26" ht="15" customHeight="1" x14ac:dyDescent="0.2">
      <c r="A426" s="20"/>
      <c r="B426" s="34" t="s">
        <v>228</v>
      </c>
      <c r="C426" s="216" t="s">
        <v>249</v>
      </c>
      <c r="D426" s="216"/>
      <c r="E426" s="53" t="s">
        <v>217</v>
      </c>
      <c r="F426" s="36" t="s">
        <v>213</v>
      </c>
      <c r="G426" s="37" t="s">
        <v>119</v>
      </c>
      <c r="H426" s="38"/>
      <c r="I426" s="232"/>
      <c r="J426" s="232"/>
      <c r="K426" s="232"/>
      <c r="L426" s="232"/>
      <c r="M426" s="232"/>
      <c r="N426" s="232"/>
      <c r="O426" s="38">
        <v>50000</v>
      </c>
      <c r="P426" s="38">
        <v>50000</v>
      </c>
      <c r="Q426" s="38">
        <v>50000</v>
      </c>
      <c r="R426" s="38">
        <v>50000</v>
      </c>
      <c r="S426" s="39">
        <f t="shared" si="28"/>
        <v>0</v>
      </c>
      <c r="T426" s="38"/>
      <c r="U426" s="38"/>
      <c r="V426" s="40"/>
      <c r="W426" s="40"/>
      <c r="X426" s="41"/>
      <c r="Y426" s="32"/>
      <c r="Z426" s="33" t="str">
        <f t="shared" si="29"/>
        <v>07020240021270622130241002</v>
      </c>
    </row>
    <row r="427" spans="1:26" ht="15" customHeight="1" x14ac:dyDescent="0.2">
      <c r="A427" s="20"/>
      <c r="B427" s="34" t="s">
        <v>228</v>
      </c>
      <c r="C427" s="216" t="s">
        <v>250</v>
      </c>
      <c r="D427" s="216"/>
      <c r="E427" s="53" t="s">
        <v>217</v>
      </c>
      <c r="F427" s="36" t="s">
        <v>213</v>
      </c>
      <c r="G427" s="37" t="s">
        <v>119</v>
      </c>
      <c r="H427" s="38"/>
      <c r="I427" s="232"/>
      <c r="J427" s="232"/>
      <c r="K427" s="232"/>
      <c r="L427" s="232"/>
      <c r="M427" s="232"/>
      <c r="N427" s="232"/>
      <c r="O427" s="38">
        <v>10000</v>
      </c>
      <c r="P427" s="38">
        <v>10000</v>
      </c>
      <c r="Q427" s="38">
        <v>10000</v>
      </c>
      <c r="R427" s="38">
        <v>10000</v>
      </c>
      <c r="S427" s="39">
        <f t="shared" si="28"/>
        <v>0</v>
      </c>
      <c r="T427" s="38"/>
      <c r="U427" s="38"/>
      <c r="V427" s="40"/>
      <c r="W427" s="40"/>
      <c r="X427" s="41"/>
      <c r="Y427" s="32"/>
      <c r="Z427" s="33" t="str">
        <f t="shared" si="29"/>
        <v>07020240021784622130241002</v>
      </c>
    </row>
    <row r="428" spans="1:26" ht="15" customHeight="1" x14ac:dyDescent="0.2">
      <c r="A428" s="20"/>
      <c r="B428" s="34" t="s">
        <v>228</v>
      </c>
      <c r="C428" s="216" t="s">
        <v>251</v>
      </c>
      <c r="D428" s="216"/>
      <c r="E428" s="53" t="s">
        <v>212</v>
      </c>
      <c r="F428" s="36" t="s">
        <v>213</v>
      </c>
      <c r="G428" s="37" t="s">
        <v>119</v>
      </c>
      <c r="H428" s="38"/>
      <c r="I428" s="232"/>
      <c r="J428" s="232"/>
      <c r="K428" s="232"/>
      <c r="L428" s="232"/>
      <c r="M428" s="232"/>
      <c r="N428" s="232"/>
      <c r="O428" s="38">
        <v>25000</v>
      </c>
      <c r="P428" s="38">
        <v>25000</v>
      </c>
      <c r="Q428" s="38">
        <v>25000</v>
      </c>
      <c r="R428" s="38">
        <v>25000</v>
      </c>
      <c r="S428" s="39">
        <f t="shared" si="28"/>
        <v>0</v>
      </c>
      <c r="T428" s="38"/>
      <c r="U428" s="38"/>
      <c r="V428" s="40"/>
      <c r="W428" s="40"/>
      <c r="X428" s="41"/>
      <c r="Y428" s="32"/>
      <c r="Z428" s="33" t="str">
        <f t="shared" si="29"/>
        <v>07020240024070612130241002</v>
      </c>
    </row>
    <row r="429" spans="1:26" ht="15" customHeight="1" x14ac:dyDescent="0.2">
      <c r="A429" s="20"/>
      <c r="B429" s="34" t="s">
        <v>228</v>
      </c>
      <c r="C429" s="216" t="s">
        <v>251</v>
      </c>
      <c r="D429" s="216"/>
      <c r="E429" s="53" t="s">
        <v>217</v>
      </c>
      <c r="F429" s="36" t="s">
        <v>213</v>
      </c>
      <c r="G429" s="37" t="s">
        <v>119</v>
      </c>
      <c r="H429" s="38"/>
      <c r="I429" s="232"/>
      <c r="J429" s="232"/>
      <c r="K429" s="232"/>
      <c r="L429" s="232"/>
      <c r="M429" s="232"/>
      <c r="N429" s="232"/>
      <c r="O429" s="38">
        <v>523015.8</v>
      </c>
      <c r="P429" s="38">
        <v>523015.8</v>
      </c>
      <c r="Q429" s="38">
        <v>523015.8</v>
      </c>
      <c r="R429" s="38">
        <v>523015.8</v>
      </c>
      <c r="S429" s="39">
        <f t="shared" si="28"/>
        <v>0</v>
      </c>
      <c r="T429" s="38"/>
      <c r="U429" s="38"/>
      <c r="V429" s="40"/>
      <c r="W429" s="40"/>
      <c r="X429" s="41"/>
      <c r="Y429" s="32"/>
      <c r="Z429" s="33" t="str">
        <f t="shared" si="29"/>
        <v>07020240024070622130241002</v>
      </c>
    </row>
    <row r="430" spans="1:26" ht="15" customHeight="1" x14ac:dyDescent="0.2">
      <c r="A430" s="20"/>
      <c r="B430" s="34" t="s">
        <v>228</v>
      </c>
      <c r="C430" s="216" t="s">
        <v>222</v>
      </c>
      <c r="D430" s="216"/>
      <c r="E430" s="53" t="s">
        <v>212</v>
      </c>
      <c r="F430" s="36" t="s">
        <v>213</v>
      </c>
      <c r="G430" s="37" t="s">
        <v>119</v>
      </c>
      <c r="H430" s="38"/>
      <c r="I430" s="232"/>
      <c r="J430" s="232"/>
      <c r="K430" s="232"/>
      <c r="L430" s="232"/>
      <c r="M430" s="232"/>
      <c r="N430" s="232"/>
      <c r="O430" s="38">
        <v>20898.439999999999</v>
      </c>
      <c r="P430" s="38">
        <v>20898.439999999999</v>
      </c>
      <c r="Q430" s="38">
        <v>20898.439999999999</v>
      </c>
      <c r="R430" s="38">
        <v>20898.439999999999</v>
      </c>
      <c r="S430" s="39">
        <f t="shared" si="28"/>
        <v>0</v>
      </c>
      <c r="T430" s="38"/>
      <c r="U430" s="38"/>
      <c r="V430" s="40"/>
      <c r="W430" s="40"/>
      <c r="X430" s="41"/>
      <c r="Y430" s="32"/>
      <c r="Z430" s="33" t="str">
        <f t="shared" si="29"/>
        <v>07020240024090612130241002</v>
      </c>
    </row>
    <row r="431" spans="1:26" ht="15" customHeight="1" x14ac:dyDescent="0.2">
      <c r="A431" s="20"/>
      <c r="B431" s="34" t="s">
        <v>228</v>
      </c>
      <c r="C431" s="216" t="s">
        <v>222</v>
      </c>
      <c r="D431" s="216"/>
      <c r="E431" s="53" t="s">
        <v>217</v>
      </c>
      <c r="F431" s="36" t="s">
        <v>213</v>
      </c>
      <c r="G431" s="37" t="s">
        <v>119</v>
      </c>
      <c r="H431" s="38"/>
      <c r="I431" s="232"/>
      <c r="J431" s="232"/>
      <c r="K431" s="232"/>
      <c r="L431" s="232"/>
      <c r="M431" s="232"/>
      <c r="N431" s="232"/>
      <c r="O431" s="38">
        <v>170040</v>
      </c>
      <c r="P431" s="38">
        <v>170040</v>
      </c>
      <c r="Q431" s="38">
        <v>170040</v>
      </c>
      <c r="R431" s="38">
        <v>170040</v>
      </c>
      <c r="S431" s="39">
        <f t="shared" si="28"/>
        <v>0</v>
      </c>
      <c r="T431" s="38"/>
      <c r="U431" s="38"/>
      <c r="V431" s="40"/>
      <c r="W431" s="40"/>
      <c r="X431" s="41"/>
      <c r="Y431" s="32"/>
      <c r="Z431" s="33" t="str">
        <f t="shared" si="29"/>
        <v>07020240024090622130241002</v>
      </c>
    </row>
    <row r="432" spans="1:26" ht="15" customHeight="1" x14ac:dyDescent="0.2">
      <c r="A432" s="20"/>
      <c r="B432" s="34" t="s">
        <v>228</v>
      </c>
      <c r="C432" s="216" t="s">
        <v>223</v>
      </c>
      <c r="D432" s="216"/>
      <c r="E432" s="53" t="s">
        <v>219</v>
      </c>
      <c r="F432" s="36" t="s">
        <v>213</v>
      </c>
      <c r="G432" s="37" t="s">
        <v>119</v>
      </c>
      <c r="H432" s="38"/>
      <c r="I432" s="232"/>
      <c r="J432" s="232"/>
      <c r="K432" s="232"/>
      <c r="L432" s="232"/>
      <c r="M432" s="232"/>
      <c r="N432" s="232"/>
      <c r="O432" s="38">
        <v>17962374.09</v>
      </c>
      <c r="P432" s="38">
        <v>17962374.09</v>
      </c>
      <c r="Q432" s="38">
        <v>17962374.09</v>
      </c>
      <c r="R432" s="38">
        <v>17962374.09</v>
      </c>
      <c r="S432" s="39">
        <f t="shared" si="28"/>
        <v>0</v>
      </c>
      <c r="T432" s="38"/>
      <c r="U432" s="38"/>
      <c r="V432" s="40"/>
      <c r="W432" s="40"/>
      <c r="X432" s="41"/>
      <c r="Y432" s="32"/>
      <c r="Z432" s="33" t="str">
        <f t="shared" si="29"/>
        <v>07020240070040611130241002</v>
      </c>
    </row>
    <row r="433" spans="1:26" ht="15" customHeight="1" x14ac:dyDescent="0.2">
      <c r="A433" s="20"/>
      <c r="B433" s="34" t="s">
        <v>228</v>
      </c>
      <c r="C433" s="216" t="s">
        <v>223</v>
      </c>
      <c r="D433" s="216"/>
      <c r="E433" s="53" t="s">
        <v>220</v>
      </c>
      <c r="F433" s="36" t="s">
        <v>213</v>
      </c>
      <c r="G433" s="37" t="s">
        <v>119</v>
      </c>
      <c r="H433" s="38"/>
      <c r="I433" s="232"/>
      <c r="J433" s="232"/>
      <c r="K433" s="232"/>
      <c r="L433" s="232"/>
      <c r="M433" s="232"/>
      <c r="N433" s="232"/>
      <c r="O433" s="38">
        <v>351290878.70999998</v>
      </c>
      <c r="P433" s="38">
        <v>351290878.70999998</v>
      </c>
      <c r="Q433" s="38">
        <v>351290878.70999998</v>
      </c>
      <c r="R433" s="38">
        <v>351290878.70999998</v>
      </c>
      <c r="S433" s="39">
        <f t="shared" si="28"/>
        <v>0</v>
      </c>
      <c r="T433" s="38"/>
      <c r="U433" s="38"/>
      <c r="V433" s="40"/>
      <c r="W433" s="40"/>
      <c r="X433" s="41"/>
      <c r="Y433" s="32"/>
      <c r="Z433" s="33" t="str">
        <f t="shared" si="29"/>
        <v>07020240070040621130241002</v>
      </c>
    </row>
    <row r="434" spans="1:26" ht="15" customHeight="1" x14ac:dyDescent="0.2">
      <c r="A434" s="20"/>
      <c r="B434" s="34" t="s">
        <v>228</v>
      </c>
      <c r="C434" s="216" t="s">
        <v>110</v>
      </c>
      <c r="D434" s="216"/>
      <c r="E434" s="53" t="s">
        <v>219</v>
      </c>
      <c r="F434" s="36" t="s">
        <v>213</v>
      </c>
      <c r="G434" s="37" t="s">
        <v>119</v>
      </c>
      <c r="H434" s="38"/>
      <c r="I434" s="232"/>
      <c r="J434" s="232"/>
      <c r="K434" s="232"/>
      <c r="L434" s="232"/>
      <c r="M434" s="232"/>
      <c r="N434" s="232"/>
      <c r="O434" s="38">
        <v>953517.5</v>
      </c>
      <c r="P434" s="38">
        <v>953517.5</v>
      </c>
      <c r="Q434" s="38">
        <v>953517.5</v>
      </c>
      <c r="R434" s="38">
        <v>953517.5</v>
      </c>
      <c r="S434" s="39">
        <f t="shared" si="28"/>
        <v>0</v>
      </c>
      <c r="T434" s="38"/>
      <c r="U434" s="38"/>
      <c r="V434" s="40"/>
      <c r="W434" s="40"/>
      <c r="X434" s="41"/>
      <c r="Y434" s="32"/>
      <c r="Z434" s="33" t="str">
        <f t="shared" si="29"/>
        <v>07020240070060611130241002</v>
      </c>
    </row>
    <row r="435" spans="1:26" ht="15" customHeight="1" x14ac:dyDescent="0.2">
      <c r="A435" s="20"/>
      <c r="B435" s="34" t="s">
        <v>228</v>
      </c>
      <c r="C435" s="216" t="s">
        <v>110</v>
      </c>
      <c r="D435" s="216"/>
      <c r="E435" s="53" t="s">
        <v>220</v>
      </c>
      <c r="F435" s="36" t="s">
        <v>213</v>
      </c>
      <c r="G435" s="37" t="s">
        <v>119</v>
      </c>
      <c r="H435" s="38"/>
      <c r="I435" s="232"/>
      <c r="J435" s="232"/>
      <c r="K435" s="232"/>
      <c r="L435" s="232"/>
      <c r="M435" s="232"/>
      <c r="N435" s="232"/>
      <c r="O435" s="38">
        <v>6821313.0999999996</v>
      </c>
      <c r="P435" s="38">
        <v>6821313.0999999996</v>
      </c>
      <c r="Q435" s="38">
        <v>6821313.0999999996</v>
      </c>
      <c r="R435" s="38">
        <v>6821313.0999999996</v>
      </c>
      <c r="S435" s="39">
        <f t="shared" si="28"/>
        <v>0</v>
      </c>
      <c r="T435" s="38"/>
      <c r="U435" s="38"/>
      <c r="V435" s="40"/>
      <c r="W435" s="40"/>
      <c r="X435" s="41"/>
      <c r="Y435" s="32"/>
      <c r="Z435" s="33" t="str">
        <f t="shared" si="29"/>
        <v>07020240070060621130241002</v>
      </c>
    </row>
    <row r="436" spans="1:26" ht="15" customHeight="1" x14ac:dyDescent="0.2">
      <c r="A436" s="20"/>
      <c r="B436" s="34" t="s">
        <v>228</v>
      </c>
      <c r="C436" s="216" t="s">
        <v>252</v>
      </c>
      <c r="D436" s="216"/>
      <c r="E436" s="53" t="s">
        <v>219</v>
      </c>
      <c r="F436" s="36" t="s">
        <v>213</v>
      </c>
      <c r="G436" s="37" t="s">
        <v>119</v>
      </c>
      <c r="H436" s="38"/>
      <c r="I436" s="232"/>
      <c r="J436" s="232"/>
      <c r="K436" s="232"/>
      <c r="L436" s="232"/>
      <c r="M436" s="232"/>
      <c r="N436" s="232"/>
      <c r="O436" s="38">
        <v>167838.2</v>
      </c>
      <c r="P436" s="38">
        <v>167838.2</v>
      </c>
      <c r="Q436" s="38">
        <v>167838.2</v>
      </c>
      <c r="R436" s="38">
        <v>167838.2</v>
      </c>
      <c r="S436" s="39">
        <f t="shared" si="28"/>
        <v>0</v>
      </c>
      <c r="T436" s="38"/>
      <c r="U436" s="38"/>
      <c r="V436" s="40"/>
      <c r="W436" s="40"/>
      <c r="X436" s="41"/>
      <c r="Y436" s="32"/>
      <c r="Z436" s="33" t="str">
        <f t="shared" si="29"/>
        <v>07020240070630611130241002</v>
      </c>
    </row>
    <row r="437" spans="1:26" ht="15" customHeight="1" x14ac:dyDescent="0.2">
      <c r="A437" s="20"/>
      <c r="B437" s="34" t="s">
        <v>228</v>
      </c>
      <c r="C437" s="216" t="s">
        <v>252</v>
      </c>
      <c r="D437" s="216"/>
      <c r="E437" s="53" t="s">
        <v>220</v>
      </c>
      <c r="F437" s="36" t="s">
        <v>213</v>
      </c>
      <c r="G437" s="37" t="s">
        <v>119</v>
      </c>
      <c r="H437" s="38"/>
      <c r="I437" s="232"/>
      <c r="J437" s="232"/>
      <c r="K437" s="232"/>
      <c r="L437" s="232"/>
      <c r="M437" s="232"/>
      <c r="N437" s="232"/>
      <c r="O437" s="38">
        <v>4236161.29</v>
      </c>
      <c r="P437" s="38">
        <v>4236161.29</v>
      </c>
      <c r="Q437" s="38">
        <v>4236161.29</v>
      </c>
      <c r="R437" s="38">
        <v>4236161.29</v>
      </c>
      <c r="S437" s="39">
        <f t="shared" ref="S437:S468" si="30">H437+O437-Q437</f>
        <v>0</v>
      </c>
      <c r="T437" s="38"/>
      <c r="U437" s="38"/>
      <c r="V437" s="40"/>
      <c r="W437" s="40"/>
      <c r="X437" s="41"/>
      <c r="Y437" s="32"/>
      <c r="Z437" s="33" t="str">
        <f t="shared" ref="Z437:Z468" si="31">IF(B437="","0000",B437)&amp;IF(C437="","0000000000",C437)&amp;IF(E437="","000",E437)&amp;IF(F437="","000000",F437)&amp;IF(G437="","000",G437)</f>
        <v>07020240070630621130241002</v>
      </c>
    </row>
    <row r="438" spans="1:26" ht="15" customHeight="1" x14ac:dyDescent="0.2">
      <c r="A438" s="20"/>
      <c r="B438" s="34" t="s">
        <v>228</v>
      </c>
      <c r="C438" s="216" t="s">
        <v>253</v>
      </c>
      <c r="D438" s="216"/>
      <c r="E438" s="53" t="s">
        <v>219</v>
      </c>
      <c r="F438" s="36" t="s">
        <v>213</v>
      </c>
      <c r="G438" s="37" t="s">
        <v>119</v>
      </c>
      <c r="H438" s="38"/>
      <c r="I438" s="232"/>
      <c r="J438" s="232"/>
      <c r="K438" s="232"/>
      <c r="L438" s="232"/>
      <c r="M438" s="232"/>
      <c r="N438" s="232"/>
      <c r="O438" s="38">
        <v>2182</v>
      </c>
      <c r="P438" s="38">
        <v>2182</v>
      </c>
      <c r="Q438" s="38">
        <v>2182</v>
      </c>
      <c r="R438" s="38">
        <v>2182</v>
      </c>
      <c r="S438" s="39">
        <f t="shared" si="30"/>
        <v>0</v>
      </c>
      <c r="T438" s="38"/>
      <c r="U438" s="38"/>
      <c r="V438" s="40"/>
      <c r="W438" s="40"/>
      <c r="X438" s="41"/>
      <c r="Y438" s="32"/>
      <c r="Z438" s="33" t="str">
        <f t="shared" si="31"/>
        <v>07020240071640611130241002</v>
      </c>
    </row>
    <row r="439" spans="1:26" ht="15" customHeight="1" x14ac:dyDescent="0.2">
      <c r="A439" s="20"/>
      <c r="B439" s="34" t="s">
        <v>228</v>
      </c>
      <c r="C439" s="216" t="s">
        <v>253</v>
      </c>
      <c r="D439" s="216"/>
      <c r="E439" s="53" t="s">
        <v>220</v>
      </c>
      <c r="F439" s="36" t="s">
        <v>213</v>
      </c>
      <c r="G439" s="37" t="s">
        <v>119</v>
      </c>
      <c r="H439" s="38"/>
      <c r="I439" s="232"/>
      <c r="J439" s="232"/>
      <c r="K439" s="232"/>
      <c r="L439" s="232"/>
      <c r="M439" s="232"/>
      <c r="N439" s="232"/>
      <c r="O439" s="38">
        <v>80669</v>
      </c>
      <c r="P439" s="38">
        <v>80669</v>
      </c>
      <c r="Q439" s="38">
        <v>80669</v>
      </c>
      <c r="R439" s="38">
        <v>80669</v>
      </c>
      <c r="S439" s="39">
        <f t="shared" si="30"/>
        <v>0</v>
      </c>
      <c r="T439" s="38"/>
      <c r="U439" s="38"/>
      <c r="V439" s="40"/>
      <c r="W439" s="40"/>
      <c r="X439" s="41"/>
      <c r="Y439" s="32"/>
      <c r="Z439" s="33" t="str">
        <f t="shared" si="31"/>
        <v>07020240071640621130241002</v>
      </c>
    </row>
    <row r="440" spans="1:26" ht="15" customHeight="1" x14ac:dyDescent="0.2">
      <c r="A440" s="20"/>
      <c r="B440" s="34" t="s">
        <v>228</v>
      </c>
      <c r="C440" s="216" t="s">
        <v>254</v>
      </c>
      <c r="D440" s="216"/>
      <c r="E440" s="53" t="s">
        <v>217</v>
      </c>
      <c r="F440" s="36" t="s">
        <v>213</v>
      </c>
      <c r="G440" s="37" t="s">
        <v>119</v>
      </c>
      <c r="H440" s="38"/>
      <c r="I440" s="232"/>
      <c r="J440" s="232"/>
      <c r="K440" s="232"/>
      <c r="L440" s="232"/>
      <c r="M440" s="232"/>
      <c r="N440" s="232"/>
      <c r="O440" s="38">
        <v>110000</v>
      </c>
      <c r="P440" s="38">
        <v>110000</v>
      </c>
      <c r="Q440" s="38">
        <v>110000</v>
      </c>
      <c r="R440" s="38">
        <v>110000</v>
      </c>
      <c r="S440" s="39">
        <f t="shared" si="30"/>
        <v>0</v>
      </c>
      <c r="T440" s="38"/>
      <c r="U440" s="38"/>
      <c r="V440" s="40"/>
      <c r="W440" s="40"/>
      <c r="X440" s="41"/>
      <c r="Y440" s="32"/>
      <c r="Z440" s="33" t="str">
        <f t="shared" si="31"/>
        <v>07020240071780622130241002</v>
      </c>
    </row>
    <row r="441" spans="1:26" ht="15" customHeight="1" x14ac:dyDescent="0.2">
      <c r="A441" s="20"/>
      <c r="B441" s="34" t="s">
        <v>228</v>
      </c>
      <c r="C441" s="216" t="s">
        <v>255</v>
      </c>
      <c r="D441" s="216"/>
      <c r="E441" s="53" t="s">
        <v>212</v>
      </c>
      <c r="F441" s="36" t="s">
        <v>213</v>
      </c>
      <c r="G441" s="37" t="s">
        <v>119</v>
      </c>
      <c r="H441" s="38"/>
      <c r="I441" s="232"/>
      <c r="J441" s="232"/>
      <c r="K441" s="232"/>
      <c r="L441" s="232"/>
      <c r="M441" s="232"/>
      <c r="N441" s="232"/>
      <c r="O441" s="38">
        <v>1674</v>
      </c>
      <c r="P441" s="38">
        <v>1674</v>
      </c>
      <c r="Q441" s="38">
        <v>1674</v>
      </c>
      <c r="R441" s="38">
        <v>1674</v>
      </c>
      <c r="S441" s="39">
        <f t="shared" si="30"/>
        <v>0</v>
      </c>
      <c r="T441" s="38"/>
      <c r="U441" s="38"/>
      <c r="V441" s="40"/>
      <c r="W441" s="40"/>
      <c r="X441" s="41"/>
      <c r="Y441" s="32"/>
      <c r="Z441" s="33" t="str">
        <f t="shared" si="31"/>
        <v>07020240072080612130241002</v>
      </c>
    </row>
    <row r="442" spans="1:26" ht="15" customHeight="1" x14ac:dyDescent="0.2">
      <c r="A442" s="20"/>
      <c r="B442" s="34" t="s">
        <v>228</v>
      </c>
      <c r="C442" s="216" t="s">
        <v>255</v>
      </c>
      <c r="D442" s="216"/>
      <c r="E442" s="53" t="s">
        <v>217</v>
      </c>
      <c r="F442" s="36" t="s">
        <v>213</v>
      </c>
      <c r="G442" s="37" t="s">
        <v>119</v>
      </c>
      <c r="H442" s="38"/>
      <c r="I442" s="232"/>
      <c r="J442" s="232"/>
      <c r="K442" s="232"/>
      <c r="L442" s="232"/>
      <c r="M442" s="232"/>
      <c r="N442" s="232"/>
      <c r="O442" s="38">
        <v>85126</v>
      </c>
      <c r="P442" s="38">
        <v>85126</v>
      </c>
      <c r="Q442" s="38">
        <v>85126</v>
      </c>
      <c r="R442" s="38">
        <v>85126</v>
      </c>
      <c r="S442" s="39">
        <f t="shared" si="30"/>
        <v>0</v>
      </c>
      <c r="T442" s="38"/>
      <c r="U442" s="38"/>
      <c r="V442" s="40"/>
      <c r="W442" s="40"/>
      <c r="X442" s="41"/>
      <c r="Y442" s="32"/>
      <c r="Z442" s="33" t="str">
        <f t="shared" si="31"/>
        <v>07020240072080622130241002</v>
      </c>
    </row>
    <row r="443" spans="1:26" ht="15" customHeight="1" x14ac:dyDescent="0.2">
      <c r="A443" s="20"/>
      <c r="B443" s="34" t="s">
        <v>228</v>
      </c>
      <c r="C443" s="216" t="s">
        <v>224</v>
      </c>
      <c r="D443" s="216"/>
      <c r="E443" s="53" t="s">
        <v>212</v>
      </c>
      <c r="F443" s="36" t="s">
        <v>213</v>
      </c>
      <c r="G443" s="37" t="s">
        <v>119</v>
      </c>
      <c r="H443" s="38"/>
      <c r="I443" s="232"/>
      <c r="J443" s="232"/>
      <c r="K443" s="232"/>
      <c r="L443" s="232"/>
      <c r="M443" s="232"/>
      <c r="N443" s="232"/>
      <c r="O443" s="38">
        <v>131500</v>
      </c>
      <c r="P443" s="38">
        <v>131500</v>
      </c>
      <c r="Q443" s="38">
        <v>131500</v>
      </c>
      <c r="R443" s="38">
        <v>131500</v>
      </c>
      <c r="S443" s="39">
        <f t="shared" si="30"/>
        <v>0</v>
      </c>
      <c r="T443" s="38"/>
      <c r="U443" s="38"/>
      <c r="V443" s="40"/>
      <c r="W443" s="40"/>
      <c r="X443" s="41"/>
      <c r="Y443" s="32"/>
      <c r="Z443" s="33" t="str">
        <f t="shared" si="31"/>
        <v>07020240072120612130241002</v>
      </c>
    </row>
    <row r="444" spans="1:26" ht="15" customHeight="1" x14ac:dyDescent="0.2">
      <c r="A444" s="20"/>
      <c r="B444" s="34" t="s">
        <v>228</v>
      </c>
      <c r="C444" s="216" t="s">
        <v>224</v>
      </c>
      <c r="D444" s="216"/>
      <c r="E444" s="53" t="s">
        <v>217</v>
      </c>
      <c r="F444" s="36" t="s">
        <v>213</v>
      </c>
      <c r="G444" s="37" t="s">
        <v>119</v>
      </c>
      <c r="H444" s="38"/>
      <c r="I444" s="232"/>
      <c r="J444" s="232"/>
      <c r="K444" s="232"/>
      <c r="L444" s="232"/>
      <c r="M444" s="232"/>
      <c r="N444" s="232"/>
      <c r="O444" s="38">
        <v>1956240</v>
      </c>
      <c r="P444" s="38">
        <v>1956240</v>
      </c>
      <c r="Q444" s="38">
        <v>1956240</v>
      </c>
      <c r="R444" s="38">
        <v>1956240</v>
      </c>
      <c r="S444" s="39">
        <f t="shared" si="30"/>
        <v>0</v>
      </c>
      <c r="T444" s="38"/>
      <c r="U444" s="38"/>
      <c r="V444" s="40"/>
      <c r="W444" s="40"/>
      <c r="X444" s="41"/>
      <c r="Y444" s="32"/>
      <c r="Z444" s="33" t="str">
        <f t="shared" si="31"/>
        <v>07020240072120622130241002</v>
      </c>
    </row>
    <row r="445" spans="1:26" ht="15" customHeight="1" x14ac:dyDescent="0.2">
      <c r="A445" s="20"/>
      <c r="B445" s="34" t="s">
        <v>228</v>
      </c>
      <c r="C445" s="216" t="s">
        <v>256</v>
      </c>
      <c r="D445" s="216"/>
      <c r="E445" s="53" t="s">
        <v>212</v>
      </c>
      <c r="F445" s="36" t="s">
        <v>213</v>
      </c>
      <c r="G445" s="37" t="s">
        <v>119</v>
      </c>
      <c r="H445" s="38"/>
      <c r="I445" s="232"/>
      <c r="J445" s="232"/>
      <c r="K445" s="232"/>
      <c r="L445" s="232"/>
      <c r="M445" s="232"/>
      <c r="N445" s="232"/>
      <c r="O445" s="38">
        <v>185</v>
      </c>
      <c r="P445" s="38">
        <v>185</v>
      </c>
      <c r="Q445" s="38">
        <v>185</v>
      </c>
      <c r="R445" s="38">
        <v>185</v>
      </c>
      <c r="S445" s="39">
        <f t="shared" si="30"/>
        <v>0</v>
      </c>
      <c r="T445" s="38"/>
      <c r="U445" s="38"/>
      <c r="V445" s="40"/>
      <c r="W445" s="40"/>
      <c r="X445" s="41"/>
      <c r="Y445" s="32"/>
      <c r="Z445" s="33" t="str">
        <f t="shared" si="31"/>
        <v>070202400S2080612130241002</v>
      </c>
    </row>
    <row r="446" spans="1:26" ht="15" customHeight="1" x14ac:dyDescent="0.2">
      <c r="A446" s="20"/>
      <c r="B446" s="34" t="s">
        <v>228</v>
      </c>
      <c r="C446" s="216" t="s">
        <v>256</v>
      </c>
      <c r="D446" s="216"/>
      <c r="E446" s="53" t="s">
        <v>217</v>
      </c>
      <c r="F446" s="36" t="s">
        <v>213</v>
      </c>
      <c r="G446" s="37" t="s">
        <v>119</v>
      </c>
      <c r="H446" s="38"/>
      <c r="I446" s="232"/>
      <c r="J446" s="232"/>
      <c r="K446" s="232"/>
      <c r="L446" s="232"/>
      <c r="M446" s="232"/>
      <c r="N446" s="232"/>
      <c r="O446" s="38">
        <v>9415</v>
      </c>
      <c r="P446" s="38">
        <v>9415</v>
      </c>
      <c r="Q446" s="38">
        <v>9415</v>
      </c>
      <c r="R446" s="38">
        <v>9415</v>
      </c>
      <c r="S446" s="39">
        <f t="shared" si="30"/>
        <v>0</v>
      </c>
      <c r="T446" s="38"/>
      <c r="U446" s="38"/>
      <c r="V446" s="40"/>
      <c r="W446" s="40"/>
      <c r="X446" s="41"/>
      <c r="Y446" s="32"/>
      <c r="Z446" s="33" t="str">
        <f t="shared" si="31"/>
        <v>070202400S2080622130241002</v>
      </c>
    </row>
    <row r="447" spans="1:26" ht="15" customHeight="1" x14ac:dyDescent="0.2">
      <c r="A447" s="20"/>
      <c r="B447" s="34" t="s">
        <v>228</v>
      </c>
      <c r="C447" s="216" t="s">
        <v>226</v>
      </c>
      <c r="D447" s="216"/>
      <c r="E447" s="53" t="s">
        <v>212</v>
      </c>
      <c r="F447" s="36" t="s">
        <v>213</v>
      </c>
      <c r="G447" s="37" t="s">
        <v>119</v>
      </c>
      <c r="H447" s="38"/>
      <c r="I447" s="232"/>
      <c r="J447" s="232"/>
      <c r="K447" s="232"/>
      <c r="L447" s="232"/>
      <c r="M447" s="232"/>
      <c r="N447" s="232"/>
      <c r="O447" s="38">
        <v>32900</v>
      </c>
      <c r="P447" s="38">
        <v>32900</v>
      </c>
      <c r="Q447" s="38">
        <v>32900</v>
      </c>
      <c r="R447" s="38">
        <v>32900</v>
      </c>
      <c r="S447" s="39">
        <f t="shared" si="30"/>
        <v>0</v>
      </c>
      <c r="T447" s="38"/>
      <c r="U447" s="38"/>
      <c r="V447" s="40"/>
      <c r="W447" s="40"/>
      <c r="X447" s="41"/>
      <c r="Y447" s="32"/>
      <c r="Z447" s="33" t="str">
        <f t="shared" si="31"/>
        <v>070202400S2120612130241002</v>
      </c>
    </row>
    <row r="448" spans="1:26" ht="15" customHeight="1" x14ac:dyDescent="0.2">
      <c r="A448" s="20"/>
      <c r="B448" s="34" t="s">
        <v>228</v>
      </c>
      <c r="C448" s="216" t="s">
        <v>226</v>
      </c>
      <c r="D448" s="216"/>
      <c r="E448" s="53" t="s">
        <v>217</v>
      </c>
      <c r="F448" s="36" t="s">
        <v>213</v>
      </c>
      <c r="G448" s="37" t="s">
        <v>119</v>
      </c>
      <c r="H448" s="38"/>
      <c r="I448" s="232"/>
      <c r="J448" s="232"/>
      <c r="K448" s="232"/>
      <c r="L448" s="232"/>
      <c r="M448" s="232"/>
      <c r="N448" s="232"/>
      <c r="O448" s="38">
        <v>489260</v>
      </c>
      <c r="P448" s="38">
        <v>489260</v>
      </c>
      <c r="Q448" s="38">
        <v>489260</v>
      </c>
      <c r="R448" s="38">
        <v>489260</v>
      </c>
      <c r="S448" s="39">
        <f t="shared" si="30"/>
        <v>0</v>
      </c>
      <c r="T448" s="38"/>
      <c r="U448" s="38"/>
      <c r="V448" s="40"/>
      <c r="W448" s="40"/>
      <c r="X448" s="41"/>
      <c r="Y448" s="32"/>
      <c r="Z448" s="33" t="str">
        <f t="shared" si="31"/>
        <v>070202400S2120622130241002</v>
      </c>
    </row>
    <row r="449" spans="1:26" ht="15" customHeight="1" x14ac:dyDescent="0.2">
      <c r="A449" s="20"/>
      <c r="B449" s="34" t="s">
        <v>228</v>
      </c>
      <c r="C449" s="216" t="s">
        <v>257</v>
      </c>
      <c r="D449" s="216"/>
      <c r="E449" s="53" t="s">
        <v>220</v>
      </c>
      <c r="F449" s="36" t="s">
        <v>213</v>
      </c>
      <c r="G449" s="37" t="s">
        <v>119</v>
      </c>
      <c r="H449" s="38"/>
      <c r="I449" s="232"/>
      <c r="J449" s="232"/>
      <c r="K449" s="232"/>
      <c r="L449" s="232"/>
      <c r="M449" s="232"/>
      <c r="N449" s="232"/>
      <c r="O449" s="38">
        <v>522177.25</v>
      </c>
      <c r="P449" s="38">
        <v>522177.25</v>
      </c>
      <c r="Q449" s="38">
        <v>522177.25</v>
      </c>
      <c r="R449" s="38">
        <v>522177.25</v>
      </c>
      <c r="S449" s="39">
        <f t="shared" si="30"/>
        <v>0</v>
      </c>
      <c r="T449" s="38"/>
      <c r="U449" s="38"/>
      <c r="V449" s="40"/>
      <c r="W449" s="40"/>
      <c r="X449" s="41"/>
      <c r="Y449" s="32"/>
      <c r="Z449" s="33" t="str">
        <f t="shared" si="31"/>
        <v>0702024Ю650501621130241002</v>
      </c>
    </row>
    <row r="450" spans="1:26" ht="15" customHeight="1" x14ac:dyDescent="0.2">
      <c r="A450" s="20"/>
      <c r="B450" s="34" t="s">
        <v>228</v>
      </c>
      <c r="C450" s="216" t="s">
        <v>258</v>
      </c>
      <c r="D450" s="216"/>
      <c r="E450" s="53" t="s">
        <v>220</v>
      </c>
      <c r="F450" s="36" t="s">
        <v>213</v>
      </c>
      <c r="G450" s="37" t="s">
        <v>119</v>
      </c>
      <c r="H450" s="38"/>
      <c r="I450" s="232"/>
      <c r="J450" s="232"/>
      <c r="K450" s="232"/>
      <c r="L450" s="232"/>
      <c r="M450" s="232"/>
      <c r="N450" s="232"/>
      <c r="O450" s="38">
        <v>1868030</v>
      </c>
      <c r="P450" s="38">
        <v>1868030</v>
      </c>
      <c r="Q450" s="38">
        <v>1868030</v>
      </c>
      <c r="R450" s="38">
        <v>1868030</v>
      </c>
      <c r="S450" s="39">
        <f t="shared" si="30"/>
        <v>0</v>
      </c>
      <c r="T450" s="38"/>
      <c r="U450" s="38"/>
      <c r="V450" s="40"/>
      <c r="W450" s="40"/>
      <c r="X450" s="41"/>
      <c r="Y450" s="32"/>
      <c r="Z450" s="33" t="str">
        <f t="shared" si="31"/>
        <v>0702024Ю651791621130241002</v>
      </c>
    </row>
    <row r="451" spans="1:26" ht="15" customHeight="1" x14ac:dyDescent="0.2">
      <c r="A451" s="20"/>
      <c r="B451" s="34" t="s">
        <v>228</v>
      </c>
      <c r="C451" s="216" t="s">
        <v>259</v>
      </c>
      <c r="D451" s="216"/>
      <c r="E451" s="53" t="s">
        <v>212</v>
      </c>
      <c r="F451" s="36" t="s">
        <v>213</v>
      </c>
      <c r="G451" s="37" t="s">
        <v>119</v>
      </c>
      <c r="H451" s="38"/>
      <c r="I451" s="232"/>
      <c r="J451" s="232"/>
      <c r="K451" s="232"/>
      <c r="L451" s="232"/>
      <c r="M451" s="232"/>
      <c r="N451" s="232"/>
      <c r="O451" s="38">
        <v>60000</v>
      </c>
      <c r="P451" s="38">
        <v>60000</v>
      </c>
      <c r="Q451" s="38">
        <v>60000</v>
      </c>
      <c r="R451" s="38">
        <v>60000</v>
      </c>
      <c r="S451" s="39">
        <f t="shared" si="30"/>
        <v>0</v>
      </c>
      <c r="T451" s="38"/>
      <c r="U451" s="38"/>
      <c r="V451" s="40"/>
      <c r="W451" s="40"/>
      <c r="X451" s="41"/>
      <c r="Y451" s="32"/>
      <c r="Z451" s="33" t="str">
        <f t="shared" si="31"/>
        <v>07020250026300612130241002</v>
      </c>
    </row>
    <row r="452" spans="1:26" ht="15" customHeight="1" x14ac:dyDescent="0.2">
      <c r="A452" s="20"/>
      <c r="B452" s="34" t="s">
        <v>228</v>
      </c>
      <c r="C452" s="216" t="s">
        <v>259</v>
      </c>
      <c r="D452" s="216"/>
      <c r="E452" s="53" t="s">
        <v>217</v>
      </c>
      <c r="F452" s="36" t="s">
        <v>213</v>
      </c>
      <c r="G452" s="37" t="s">
        <v>119</v>
      </c>
      <c r="H452" s="38"/>
      <c r="I452" s="232"/>
      <c r="J452" s="232"/>
      <c r="K452" s="232"/>
      <c r="L452" s="232"/>
      <c r="M452" s="232"/>
      <c r="N452" s="232"/>
      <c r="O452" s="38">
        <v>520000</v>
      </c>
      <c r="P452" s="38">
        <v>520000</v>
      </c>
      <c r="Q452" s="38">
        <v>520000</v>
      </c>
      <c r="R452" s="38">
        <v>520000</v>
      </c>
      <c r="S452" s="39">
        <f t="shared" si="30"/>
        <v>0</v>
      </c>
      <c r="T452" s="38"/>
      <c r="U452" s="38"/>
      <c r="V452" s="40"/>
      <c r="W452" s="40"/>
      <c r="X452" s="41"/>
      <c r="Y452" s="32"/>
      <c r="Z452" s="33" t="str">
        <f t="shared" si="31"/>
        <v>07020250026300622130241002</v>
      </c>
    </row>
    <row r="453" spans="1:26" ht="15" customHeight="1" x14ac:dyDescent="0.2">
      <c r="A453" s="20"/>
      <c r="B453" s="34" t="s">
        <v>228</v>
      </c>
      <c r="C453" s="216" t="s">
        <v>133</v>
      </c>
      <c r="D453" s="216"/>
      <c r="E453" s="53" t="s">
        <v>219</v>
      </c>
      <c r="F453" s="36" t="s">
        <v>213</v>
      </c>
      <c r="G453" s="37" t="s">
        <v>119</v>
      </c>
      <c r="H453" s="38"/>
      <c r="I453" s="232"/>
      <c r="J453" s="232"/>
      <c r="K453" s="232"/>
      <c r="L453" s="232"/>
      <c r="M453" s="232"/>
      <c r="N453" s="232"/>
      <c r="O453" s="38">
        <v>17614.740000000002</v>
      </c>
      <c r="P453" s="38">
        <v>17614.740000000002</v>
      </c>
      <c r="Q453" s="38">
        <v>17614.740000000002</v>
      </c>
      <c r="R453" s="38">
        <v>17614.740000000002</v>
      </c>
      <c r="S453" s="39">
        <f t="shared" si="30"/>
        <v>0</v>
      </c>
      <c r="T453" s="38"/>
      <c r="U453" s="38"/>
      <c r="V453" s="40"/>
      <c r="W453" s="40"/>
      <c r="X453" s="41"/>
      <c r="Y453" s="32"/>
      <c r="Z453" s="33" t="str">
        <f t="shared" si="31"/>
        <v>07029300022300611130241002</v>
      </c>
    </row>
    <row r="454" spans="1:26" ht="15" customHeight="1" x14ac:dyDescent="0.2">
      <c r="A454" s="20"/>
      <c r="B454" s="34" t="s">
        <v>228</v>
      </c>
      <c r="C454" s="216" t="s">
        <v>133</v>
      </c>
      <c r="D454" s="216"/>
      <c r="E454" s="53" t="s">
        <v>220</v>
      </c>
      <c r="F454" s="36" t="s">
        <v>213</v>
      </c>
      <c r="G454" s="37" t="s">
        <v>119</v>
      </c>
      <c r="H454" s="38"/>
      <c r="I454" s="232"/>
      <c r="J454" s="232"/>
      <c r="K454" s="232"/>
      <c r="L454" s="232"/>
      <c r="M454" s="232"/>
      <c r="N454" s="232"/>
      <c r="O454" s="38">
        <v>419342.42</v>
      </c>
      <c r="P454" s="38">
        <v>419342.42</v>
      </c>
      <c r="Q454" s="38">
        <v>419342.42</v>
      </c>
      <c r="R454" s="38">
        <v>419342.42</v>
      </c>
      <c r="S454" s="39">
        <f t="shared" si="30"/>
        <v>0</v>
      </c>
      <c r="T454" s="38"/>
      <c r="U454" s="38"/>
      <c r="V454" s="40"/>
      <c r="W454" s="40"/>
      <c r="X454" s="41"/>
      <c r="Y454" s="32"/>
      <c r="Z454" s="33" t="str">
        <f t="shared" si="31"/>
        <v>07029300022300621130241002</v>
      </c>
    </row>
    <row r="455" spans="1:26" ht="15" customHeight="1" x14ac:dyDescent="0.2">
      <c r="A455" s="20"/>
      <c r="B455" s="34" t="s">
        <v>228</v>
      </c>
      <c r="C455" s="216" t="s">
        <v>136</v>
      </c>
      <c r="D455" s="216"/>
      <c r="E455" s="53" t="s">
        <v>220</v>
      </c>
      <c r="F455" s="36" t="s">
        <v>213</v>
      </c>
      <c r="G455" s="37" t="s">
        <v>119</v>
      </c>
      <c r="H455" s="38"/>
      <c r="I455" s="232"/>
      <c r="J455" s="232"/>
      <c r="K455" s="232"/>
      <c r="L455" s="232"/>
      <c r="M455" s="232"/>
      <c r="N455" s="232"/>
      <c r="O455" s="38">
        <v>534689.22</v>
      </c>
      <c r="P455" s="38">
        <v>534689.22</v>
      </c>
      <c r="Q455" s="38">
        <v>534689.22</v>
      </c>
      <c r="R455" s="38">
        <v>534689.22</v>
      </c>
      <c r="S455" s="39">
        <f t="shared" si="30"/>
        <v>0</v>
      </c>
      <c r="T455" s="38"/>
      <c r="U455" s="38"/>
      <c r="V455" s="40"/>
      <c r="W455" s="40"/>
      <c r="X455" s="41"/>
      <c r="Y455" s="32"/>
      <c r="Z455" s="33" t="str">
        <f t="shared" si="31"/>
        <v>07029300022400621130241002</v>
      </c>
    </row>
    <row r="456" spans="1:26" ht="15" customHeight="1" x14ac:dyDescent="0.2">
      <c r="A456" s="20"/>
      <c r="B456" s="34" t="s">
        <v>228</v>
      </c>
      <c r="C456" s="216" t="s">
        <v>260</v>
      </c>
      <c r="D456" s="216"/>
      <c r="E456" s="53" t="s">
        <v>212</v>
      </c>
      <c r="F456" s="36" t="s">
        <v>213</v>
      </c>
      <c r="G456" s="37" t="s">
        <v>119</v>
      </c>
      <c r="H456" s="38"/>
      <c r="I456" s="232"/>
      <c r="J456" s="232"/>
      <c r="K456" s="232"/>
      <c r="L456" s="232"/>
      <c r="M456" s="232"/>
      <c r="N456" s="232"/>
      <c r="O456" s="38">
        <v>47500</v>
      </c>
      <c r="P456" s="38">
        <v>47500</v>
      </c>
      <c r="Q456" s="38">
        <v>47500</v>
      </c>
      <c r="R456" s="38">
        <v>47500</v>
      </c>
      <c r="S456" s="39">
        <f t="shared" si="30"/>
        <v>0</v>
      </c>
      <c r="T456" s="38"/>
      <c r="U456" s="38"/>
      <c r="V456" s="40"/>
      <c r="W456" s="40"/>
      <c r="X456" s="41"/>
      <c r="Y456" s="32"/>
      <c r="Z456" s="33" t="str">
        <f t="shared" si="31"/>
        <v>07029300029360612130241002</v>
      </c>
    </row>
    <row r="457" spans="1:26" ht="15" customHeight="1" x14ac:dyDescent="0.2">
      <c r="A457" s="20"/>
      <c r="B457" s="34" t="s">
        <v>228</v>
      </c>
      <c r="C457" s="216" t="s">
        <v>260</v>
      </c>
      <c r="D457" s="216"/>
      <c r="E457" s="53" t="s">
        <v>217</v>
      </c>
      <c r="F457" s="36" t="s">
        <v>213</v>
      </c>
      <c r="G457" s="37" t="s">
        <v>119</v>
      </c>
      <c r="H457" s="38"/>
      <c r="I457" s="232"/>
      <c r="J457" s="232"/>
      <c r="K457" s="232"/>
      <c r="L457" s="232"/>
      <c r="M457" s="232"/>
      <c r="N457" s="232"/>
      <c r="O457" s="38">
        <v>1655321.99</v>
      </c>
      <c r="P457" s="38">
        <v>1655321.99</v>
      </c>
      <c r="Q457" s="38">
        <v>1655321.99</v>
      </c>
      <c r="R457" s="38">
        <v>1655321.99</v>
      </c>
      <c r="S457" s="39">
        <f t="shared" si="30"/>
        <v>0</v>
      </c>
      <c r="T457" s="38"/>
      <c r="U457" s="38"/>
      <c r="V457" s="40"/>
      <c r="W457" s="40"/>
      <c r="X457" s="41"/>
      <c r="Y457" s="32"/>
      <c r="Z457" s="33" t="str">
        <f t="shared" si="31"/>
        <v>07029300029360622130241002</v>
      </c>
    </row>
    <row r="458" spans="1:26" ht="15" customHeight="1" x14ac:dyDescent="0.2">
      <c r="A458" s="20"/>
      <c r="B458" s="34" t="s">
        <v>228</v>
      </c>
      <c r="C458" s="216" t="s">
        <v>134</v>
      </c>
      <c r="D458" s="216"/>
      <c r="E458" s="53" t="s">
        <v>219</v>
      </c>
      <c r="F458" s="36" t="s">
        <v>213</v>
      </c>
      <c r="G458" s="37" t="s">
        <v>119</v>
      </c>
      <c r="H458" s="38"/>
      <c r="I458" s="232"/>
      <c r="J458" s="232"/>
      <c r="K458" s="232"/>
      <c r="L458" s="232"/>
      <c r="M458" s="232"/>
      <c r="N458" s="232"/>
      <c r="O458" s="38">
        <v>3469404.88</v>
      </c>
      <c r="P458" s="38">
        <v>3469404.88</v>
      </c>
      <c r="Q458" s="38">
        <v>3469404.88</v>
      </c>
      <c r="R458" s="38">
        <v>3469404.88</v>
      </c>
      <c r="S458" s="39">
        <f t="shared" si="30"/>
        <v>0</v>
      </c>
      <c r="T458" s="38"/>
      <c r="U458" s="38"/>
      <c r="V458" s="40"/>
      <c r="W458" s="40"/>
      <c r="X458" s="41"/>
      <c r="Y458" s="32"/>
      <c r="Z458" s="33" t="str">
        <f t="shared" si="31"/>
        <v>07029300072300611130241002</v>
      </c>
    </row>
    <row r="459" spans="1:26" ht="15" customHeight="1" x14ac:dyDescent="0.2">
      <c r="A459" s="20"/>
      <c r="B459" s="34" t="s">
        <v>228</v>
      </c>
      <c r="C459" s="216" t="s">
        <v>134</v>
      </c>
      <c r="D459" s="216"/>
      <c r="E459" s="53" t="s">
        <v>220</v>
      </c>
      <c r="F459" s="36" t="s">
        <v>213</v>
      </c>
      <c r="G459" s="37" t="s">
        <v>119</v>
      </c>
      <c r="H459" s="38"/>
      <c r="I459" s="232"/>
      <c r="J459" s="232"/>
      <c r="K459" s="232"/>
      <c r="L459" s="232"/>
      <c r="M459" s="232"/>
      <c r="N459" s="232"/>
      <c r="O459" s="38">
        <v>43086105</v>
      </c>
      <c r="P459" s="38">
        <v>43086105</v>
      </c>
      <c r="Q459" s="38">
        <v>43086105</v>
      </c>
      <c r="R459" s="38">
        <v>43086105</v>
      </c>
      <c r="S459" s="39">
        <f t="shared" si="30"/>
        <v>0</v>
      </c>
      <c r="T459" s="38"/>
      <c r="U459" s="38"/>
      <c r="V459" s="40"/>
      <c r="W459" s="40"/>
      <c r="X459" s="41"/>
      <c r="Y459" s="32"/>
      <c r="Z459" s="33" t="str">
        <f t="shared" si="31"/>
        <v>07029300072300621130241002</v>
      </c>
    </row>
    <row r="460" spans="1:26" ht="15" customHeight="1" x14ac:dyDescent="0.2">
      <c r="A460" s="20"/>
      <c r="B460" s="34" t="s">
        <v>228</v>
      </c>
      <c r="C460" s="216" t="s">
        <v>135</v>
      </c>
      <c r="D460" s="216"/>
      <c r="E460" s="53" t="s">
        <v>219</v>
      </c>
      <c r="F460" s="36" t="s">
        <v>213</v>
      </c>
      <c r="G460" s="37" t="s">
        <v>119</v>
      </c>
      <c r="H460" s="38"/>
      <c r="I460" s="232"/>
      <c r="J460" s="232"/>
      <c r="K460" s="232"/>
      <c r="L460" s="232"/>
      <c r="M460" s="232"/>
      <c r="N460" s="232"/>
      <c r="O460" s="38">
        <v>867301.23</v>
      </c>
      <c r="P460" s="38">
        <v>867301.23</v>
      </c>
      <c r="Q460" s="38">
        <v>867301.23</v>
      </c>
      <c r="R460" s="38">
        <v>867301.23</v>
      </c>
      <c r="S460" s="39">
        <f t="shared" si="30"/>
        <v>0</v>
      </c>
      <c r="T460" s="38"/>
      <c r="U460" s="38"/>
      <c r="V460" s="40"/>
      <c r="W460" s="40"/>
      <c r="X460" s="41"/>
      <c r="Y460" s="32"/>
      <c r="Z460" s="33" t="str">
        <f t="shared" si="31"/>
        <v>070293000S2300611130241002</v>
      </c>
    </row>
    <row r="461" spans="1:26" ht="15" customHeight="1" x14ac:dyDescent="0.2">
      <c r="A461" s="20"/>
      <c r="B461" s="34" t="s">
        <v>228</v>
      </c>
      <c r="C461" s="216" t="s">
        <v>135</v>
      </c>
      <c r="D461" s="216"/>
      <c r="E461" s="53" t="s">
        <v>220</v>
      </c>
      <c r="F461" s="36" t="s">
        <v>213</v>
      </c>
      <c r="G461" s="37" t="s">
        <v>119</v>
      </c>
      <c r="H461" s="38"/>
      <c r="I461" s="232"/>
      <c r="J461" s="232"/>
      <c r="K461" s="232"/>
      <c r="L461" s="232"/>
      <c r="M461" s="232"/>
      <c r="N461" s="232"/>
      <c r="O461" s="38">
        <v>10759764.34</v>
      </c>
      <c r="P461" s="38">
        <v>10759764.34</v>
      </c>
      <c r="Q461" s="38">
        <v>10759764.34</v>
      </c>
      <c r="R461" s="38">
        <v>10759764.34</v>
      </c>
      <c r="S461" s="39">
        <f t="shared" si="30"/>
        <v>0</v>
      </c>
      <c r="T461" s="38"/>
      <c r="U461" s="38"/>
      <c r="V461" s="40"/>
      <c r="W461" s="40"/>
      <c r="X461" s="41"/>
      <c r="Y461" s="32"/>
      <c r="Z461" s="33" t="str">
        <f t="shared" si="31"/>
        <v>070293000S2300621130241002</v>
      </c>
    </row>
    <row r="462" spans="1:26" ht="15" customHeight="1" x14ac:dyDescent="0.2">
      <c r="A462" s="20"/>
      <c r="B462" s="34" t="s">
        <v>261</v>
      </c>
      <c r="C462" s="216" t="s">
        <v>262</v>
      </c>
      <c r="D462" s="216"/>
      <c r="E462" s="53" t="s">
        <v>217</v>
      </c>
      <c r="F462" s="36" t="s">
        <v>213</v>
      </c>
      <c r="G462" s="37" t="s">
        <v>119</v>
      </c>
      <c r="H462" s="38"/>
      <c r="I462" s="232"/>
      <c r="J462" s="232"/>
      <c r="K462" s="232"/>
      <c r="L462" s="232"/>
      <c r="M462" s="232"/>
      <c r="N462" s="232"/>
      <c r="O462" s="38">
        <v>134659</v>
      </c>
      <c r="P462" s="38">
        <v>134659</v>
      </c>
      <c r="Q462" s="38">
        <v>134659</v>
      </c>
      <c r="R462" s="38">
        <v>134659</v>
      </c>
      <c r="S462" s="39">
        <f t="shared" si="30"/>
        <v>0</v>
      </c>
      <c r="T462" s="38"/>
      <c r="U462" s="38"/>
      <c r="V462" s="40"/>
      <c r="W462" s="40"/>
      <c r="X462" s="41"/>
      <c r="Y462" s="32"/>
      <c r="Z462" s="33" t="str">
        <f t="shared" si="31"/>
        <v>07030220025080622130241002</v>
      </c>
    </row>
    <row r="463" spans="1:26" ht="15" customHeight="1" x14ac:dyDescent="0.2">
      <c r="A463" s="20"/>
      <c r="B463" s="34" t="s">
        <v>261</v>
      </c>
      <c r="C463" s="216" t="s">
        <v>263</v>
      </c>
      <c r="D463" s="216"/>
      <c r="E463" s="53" t="s">
        <v>264</v>
      </c>
      <c r="F463" s="36" t="s">
        <v>213</v>
      </c>
      <c r="G463" s="37" t="s">
        <v>119</v>
      </c>
      <c r="H463" s="38"/>
      <c r="I463" s="232"/>
      <c r="J463" s="232"/>
      <c r="K463" s="232"/>
      <c r="L463" s="232"/>
      <c r="M463" s="232"/>
      <c r="N463" s="232"/>
      <c r="O463" s="38">
        <v>4147400</v>
      </c>
      <c r="P463" s="38">
        <v>4147400</v>
      </c>
      <c r="Q463" s="38">
        <v>4147400</v>
      </c>
      <c r="R463" s="38">
        <v>4147400</v>
      </c>
      <c r="S463" s="39">
        <f t="shared" si="30"/>
        <v>0</v>
      </c>
      <c r="T463" s="38"/>
      <c r="U463" s="38"/>
      <c r="V463" s="40"/>
      <c r="W463" s="40"/>
      <c r="X463" s="41"/>
      <c r="Y463" s="32"/>
      <c r="Z463" s="33" t="str">
        <f t="shared" si="31"/>
        <v>07030220025090624130241002</v>
      </c>
    </row>
    <row r="464" spans="1:26" ht="15" customHeight="1" x14ac:dyDescent="0.2">
      <c r="A464" s="20"/>
      <c r="B464" s="34" t="s">
        <v>261</v>
      </c>
      <c r="C464" s="216" t="s">
        <v>265</v>
      </c>
      <c r="D464" s="216"/>
      <c r="E464" s="53" t="s">
        <v>220</v>
      </c>
      <c r="F464" s="36" t="s">
        <v>213</v>
      </c>
      <c r="G464" s="37" t="s">
        <v>119</v>
      </c>
      <c r="H464" s="38"/>
      <c r="I464" s="232"/>
      <c r="J464" s="232"/>
      <c r="K464" s="232"/>
      <c r="L464" s="232"/>
      <c r="M464" s="232"/>
      <c r="N464" s="232"/>
      <c r="O464" s="38">
        <v>337600</v>
      </c>
      <c r="P464" s="38">
        <v>337600</v>
      </c>
      <c r="Q464" s="38">
        <v>337600</v>
      </c>
      <c r="R464" s="38">
        <v>337600</v>
      </c>
      <c r="S464" s="39">
        <f t="shared" si="30"/>
        <v>0</v>
      </c>
      <c r="T464" s="38"/>
      <c r="U464" s="38"/>
      <c r="V464" s="40"/>
      <c r="W464" s="40"/>
      <c r="X464" s="41"/>
      <c r="Y464" s="32"/>
      <c r="Z464" s="33" t="str">
        <f t="shared" si="31"/>
        <v>07030220072020621130241002</v>
      </c>
    </row>
    <row r="465" spans="1:26" ht="15" customHeight="1" x14ac:dyDescent="0.2">
      <c r="A465" s="20"/>
      <c r="B465" s="34" t="s">
        <v>261</v>
      </c>
      <c r="C465" s="216" t="s">
        <v>266</v>
      </c>
      <c r="D465" s="216"/>
      <c r="E465" s="53" t="s">
        <v>220</v>
      </c>
      <c r="F465" s="36" t="s">
        <v>213</v>
      </c>
      <c r="G465" s="37" t="s">
        <v>119</v>
      </c>
      <c r="H465" s="38"/>
      <c r="I465" s="232"/>
      <c r="J465" s="232"/>
      <c r="K465" s="232"/>
      <c r="L465" s="232"/>
      <c r="M465" s="232"/>
      <c r="N465" s="232"/>
      <c r="O465" s="38">
        <v>18924079.960000001</v>
      </c>
      <c r="P465" s="38">
        <v>18924079.960000001</v>
      </c>
      <c r="Q465" s="38">
        <v>18924079.960000001</v>
      </c>
      <c r="R465" s="38">
        <v>18924079.960000001</v>
      </c>
      <c r="S465" s="39">
        <f t="shared" si="30"/>
        <v>0</v>
      </c>
      <c r="T465" s="38"/>
      <c r="U465" s="38"/>
      <c r="V465" s="40"/>
      <c r="W465" s="40"/>
      <c r="X465" s="41"/>
      <c r="Y465" s="32"/>
      <c r="Z465" s="33" t="str">
        <f t="shared" si="31"/>
        <v>07030240001220621130241002</v>
      </c>
    </row>
    <row r="466" spans="1:26" ht="15" customHeight="1" x14ac:dyDescent="0.2">
      <c r="A466" s="20"/>
      <c r="B466" s="34" t="s">
        <v>261</v>
      </c>
      <c r="C466" s="216" t="s">
        <v>221</v>
      </c>
      <c r="D466" s="216"/>
      <c r="E466" s="53" t="s">
        <v>217</v>
      </c>
      <c r="F466" s="36" t="s">
        <v>213</v>
      </c>
      <c r="G466" s="37" t="s">
        <v>119</v>
      </c>
      <c r="H466" s="38"/>
      <c r="I466" s="232"/>
      <c r="J466" s="232"/>
      <c r="K466" s="232"/>
      <c r="L466" s="232"/>
      <c r="M466" s="232"/>
      <c r="N466" s="232"/>
      <c r="O466" s="38">
        <v>18000</v>
      </c>
      <c r="P466" s="38">
        <v>18000</v>
      </c>
      <c r="Q466" s="38">
        <v>18000</v>
      </c>
      <c r="R466" s="38">
        <v>18000</v>
      </c>
      <c r="S466" s="39">
        <f t="shared" si="30"/>
        <v>0</v>
      </c>
      <c r="T466" s="38"/>
      <c r="U466" s="38"/>
      <c r="V466" s="40"/>
      <c r="W466" s="40"/>
      <c r="X466" s="41"/>
      <c r="Y466" s="32"/>
      <c r="Z466" s="33" t="str">
        <f t="shared" si="31"/>
        <v>07030240020240622130241002</v>
      </c>
    </row>
    <row r="467" spans="1:26" ht="15" customHeight="1" x14ac:dyDescent="0.2">
      <c r="A467" s="20"/>
      <c r="B467" s="34" t="s">
        <v>261</v>
      </c>
      <c r="C467" s="216" t="s">
        <v>267</v>
      </c>
      <c r="D467" s="216"/>
      <c r="E467" s="53" t="s">
        <v>220</v>
      </c>
      <c r="F467" s="36" t="s">
        <v>213</v>
      </c>
      <c r="G467" s="37" t="s">
        <v>119</v>
      </c>
      <c r="H467" s="38"/>
      <c r="I467" s="232"/>
      <c r="J467" s="232"/>
      <c r="K467" s="232"/>
      <c r="L467" s="232"/>
      <c r="M467" s="232"/>
      <c r="N467" s="232"/>
      <c r="O467" s="38">
        <v>473400</v>
      </c>
      <c r="P467" s="38">
        <v>473400</v>
      </c>
      <c r="Q467" s="38">
        <v>473400</v>
      </c>
      <c r="R467" s="38">
        <v>473400</v>
      </c>
      <c r="S467" s="39">
        <f t="shared" si="30"/>
        <v>0</v>
      </c>
      <c r="T467" s="38"/>
      <c r="U467" s="38"/>
      <c r="V467" s="40"/>
      <c r="W467" s="40"/>
      <c r="X467" s="41"/>
      <c r="Y467" s="32"/>
      <c r="Z467" s="33" t="str">
        <f t="shared" si="31"/>
        <v>07030240071410621130241002</v>
      </c>
    </row>
    <row r="468" spans="1:26" ht="15" customHeight="1" x14ac:dyDescent="0.2">
      <c r="A468" s="20"/>
      <c r="B468" s="34" t="s">
        <v>261</v>
      </c>
      <c r="C468" s="216" t="s">
        <v>224</v>
      </c>
      <c r="D468" s="216"/>
      <c r="E468" s="53" t="s">
        <v>217</v>
      </c>
      <c r="F468" s="36" t="s">
        <v>213</v>
      </c>
      <c r="G468" s="37" t="s">
        <v>119</v>
      </c>
      <c r="H468" s="38"/>
      <c r="I468" s="232"/>
      <c r="J468" s="232"/>
      <c r="K468" s="232"/>
      <c r="L468" s="232"/>
      <c r="M468" s="232"/>
      <c r="N468" s="232"/>
      <c r="O468" s="38">
        <v>497200</v>
      </c>
      <c r="P468" s="38">
        <v>497200</v>
      </c>
      <c r="Q468" s="38">
        <v>497200</v>
      </c>
      <c r="R468" s="38">
        <v>497200</v>
      </c>
      <c r="S468" s="39">
        <f t="shared" si="30"/>
        <v>0</v>
      </c>
      <c r="T468" s="38"/>
      <c r="U468" s="38"/>
      <c r="V468" s="40"/>
      <c r="W468" s="40"/>
      <c r="X468" s="41"/>
      <c r="Y468" s="32"/>
      <c r="Z468" s="33" t="str">
        <f t="shared" si="31"/>
        <v>07030240072120622130241002</v>
      </c>
    </row>
    <row r="469" spans="1:26" ht="15" customHeight="1" x14ac:dyDescent="0.2">
      <c r="A469" s="20"/>
      <c r="B469" s="34" t="s">
        <v>261</v>
      </c>
      <c r="C469" s="216" t="s">
        <v>226</v>
      </c>
      <c r="D469" s="216"/>
      <c r="E469" s="53" t="s">
        <v>217</v>
      </c>
      <c r="F469" s="36" t="s">
        <v>213</v>
      </c>
      <c r="G469" s="37" t="s">
        <v>119</v>
      </c>
      <c r="H469" s="38"/>
      <c r="I469" s="232"/>
      <c r="J469" s="232"/>
      <c r="K469" s="232"/>
      <c r="L469" s="232"/>
      <c r="M469" s="232"/>
      <c r="N469" s="232"/>
      <c r="O469" s="38">
        <v>124300</v>
      </c>
      <c r="P469" s="38">
        <v>124300</v>
      </c>
      <c r="Q469" s="38">
        <v>124300</v>
      </c>
      <c r="R469" s="38">
        <v>124300</v>
      </c>
      <c r="S469" s="39">
        <f t="shared" ref="S469:S500" si="32">H469+O469-Q469</f>
        <v>0</v>
      </c>
      <c r="T469" s="38"/>
      <c r="U469" s="38"/>
      <c r="V469" s="40"/>
      <c r="W469" s="40"/>
      <c r="X469" s="41"/>
      <c r="Y469" s="32"/>
      <c r="Z469" s="33" t="str">
        <f t="shared" ref="Z469:Z500" si="33">IF(B469="","0000",B469)&amp;IF(C469="","0000000000",C469)&amp;IF(E469="","000",E469)&amp;IF(F469="","000000",F469)&amp;IF(G469="","000",G469)</f>
        <v>070302400S2120622130241002</v>
      </c>
    </row>
    <row r="470" spans="1:26" ht="15" customHeight="1" x14ac:dyDescent="0.2">
      <c r="A470" s="20"/>
      <c r="B470" s="34" t="s">
        <v>261</v>
      </c>
      <c r="C470" s="216" t="s">
        <v>268</v>
      </c>
      <c r="D470" s="216"/>
      <c r="E470" s="53" t="s">
        <v>219</v>
      </c>
      <c r="F470" s="36" t="s">
        <v>213</v>
      </c>
      <c r="G470" s="37" t="s">
        <v>119</v>
      </c>
      <c r="H470" s="38"/>
      <c r="I470" s="232"/>
      <c r="J470" s="232"/>
      <c r="K470" s="232"/>
      <c r="L470" s="232"/>
      <c r="M470" s="232"/>
      <c r="N470" s="232"/>
      <c r="O470" s="38">
        <v>23975900</v>
      </c>
      <c r="P470" s="38">
        <v>23975900</v>
      </c>
      <c r="Q470" s="38">
        <v>23975900</v>
      </c>
      <c r="R470" s="38">
        <v>23975900</v>
      </c>
      <c r="S470" s="39">
        <f t="shared" si="32"/>
        <v>0</v>
      </c>
      <c r="T470" s="38"/>
      <c r="U470" s="38"/>
      <c r="V470" s="40"/>
      <c r="W470" s="40"/>
      <c r="X470" s="41"/>
      <c r="Y470" s="32"/>
      <c r="Z470" s="33" t="str">
        <f t="shared" si="33"/>
        <v>07030310001230611130241002</v>
      </c>
    </row>
    <row r="471" spans="1:26" ht="15" customHeight="1" x14ac:dyDescent="0.2">
      <c r="A471" s="20"/>
      <c r="B471" s="34" t="s">
        <v>261</v>
      </c>
      <c r="C471" s="216" t="s">
        <v>269</v>
      </c>
      <c r="D471" s="216"/>
      <c r="E471" s="53" t="s">
        <v>212</v>
      </c>
      <c r="F471" s="36" t="s">
        <v>213</v>
      </c>
      <c r="G471" s="37" t="s">
        <v>119</v>
      </c>
      <c r="H471" s="38"/>
      <c r="I471" s="232"/>
      <c r="J471" s="232"/>
      <c r="K471" s="232"/>
      <c r="L471" s="232"/>
      <c r="M471" s="232"/>
      <c r="N471" s="232"/>
      <c r="O471" s="38">
        <v>100000</v>
      </c>
      <c r="P471" s="38">
        <v>100000</v>
      </c>
      <c r="Q471" s="38">
        <v>100000</v>
      </c>
      <c r="R471" s="38"/>
      <c r="S471" s="39">
        <f t="shared" si="32"/>
        <v>0</v>
      </c>
      <c r="T471" s="38"/>
      <c r="U471" s="38"/>
      <c r="V471" s="40"/>
      <c r="W471" s="40"/>
      <c r="X471" s="41"/>
      <c r="Y471" s="32"/>
      <c r="Z471" s="33" t="str">
        <f t="shared" si="33"/>
        <v>07030310020380612130241002</v>
      </c>
    </row>
    <row r="472" spans="1:26" ht="15" customHeight="1" x14ac:dyDescent="0.2">
      <c r="A472" s="20"/>
      <c r="B472" s="34" t="s">
        <v>261</v>
      </c>
      <c r="C472" s="216" t="s">
        <v>270</v>
      </c>
      <c r="D472" s="216"/>
      <c r="E472" s="53" t="s">
        <v>212</v>
      </c>
      <c r="F472" s="36" t="s">
        <v>213</v>
      </c>
      <c r="G472" s="37" t="s">
        <v>119</v>
      </c>
      <c r="H472" s="38"/>
      <c r="I472" s="232"/>
      <c r="J472" s="232"/>
      <c r="K472" s="232"/>
      <c r="L472" s="232"/>
      <c r="M472" s="232"/>
      <c r="N472" s="232"/>
      <c r="O472" s="38">
        <v>90000</v>
      </c>
      <c r="P472" s="38">
        <v>60000</v>
      </c>
      <c r="Q472" s="38">
        <v>90000</v>
      </c>
      <c r="R472" s="38"/>
      <c r="S472" s="39">
        <f t="shared" si="32"/>
        <v>0</v>
      </c>
      <c r="T472" s="38"/>
      <c r="U472" s="38"/>
      <c r="V472" s="40"/>
      <c r="W472" s="40"/>
      <c r="X472" s="41"/>
      <c r="Y472" s="32"/>
      <c r="Z472" s="33" t="str">
        <f t="shared" si="33"/>
        <v>07030310020390612130241002</v>
      </c>
    </row>
    <row r="473" spans="1:26" ht="15" customHeight="1" x14ac:dyDescent="0.2">
      <c r="A473" s="20"/>
      <c r="B473" s="34" t="s">
        <v>261</v>
      </c>
      <c r="C473" s="216" t="s">
        <v>271</v>
      </c>
      <c r="D473" s="216"/>
      <c r="E473" s="53" t="s">
        <v>212</v>
      </c>
      <c r="F473" s="36" t="s">
        <v>213</v>
      </c>
      <c r="G473" s="37" t="s">
        <v>119</v>
      </c>
      <c r="H473" s="38"/>
      <c r="I473" s="232"/>
      <c r="J473" s="232"/>
      <c r="K473" s="232"/>
      <c r="L473" s="232"/>
      <c r="M473" s="232"/>
      <c r="N473" s="232"/>
      <c r="O473" s="38">
        <v>170000</v>
      </c>
      <c r="P473" s="38">
        <v>170000</v>
      </c>
      <c r="Q473" s="38">
        <v>170000</v>
      </c>
      <c r="R473" s="38"/>
      <c r="S473" s="39">
        <f t="shared" si="32"/>
        <v>0</v>
      </c>
      <c r="T473" s="38"/>
      <c r="U473" s="38"/>
      <c r="V473" s="40"/>
      <c r="W473" s="40"/>
      <c r="X473" s="41"/>
      <c r="Y473" s="32"/>
      <c r="Z473" s="33" t="str">
        <f t="shared" si="33"/>
        <v>07030310023010612130241002</v>
      </c>
    </row>
    <row r="474" spans="1:26" ht="15" customHeight="1" x14ac:dyDescent="0.2">
      <c r="A474" s="20"/>
      <c r="B474" s="34" t="s">
        <v>261</v>
      </c>
      <c r="C474" s="216" t="s">
        <v>272</v>
      </c>
      <c r="D474" s="216"/>
      <c r="E474" s="53" t="s">
        <v>219</v>
      </c>
      <c r="F474" s="36" t="s">
        <v>213</v>
      </c>
      <c r="G474" s="37" t="s">
        <v>119</v>
      </c>
      <c r="H474" s="38"/>
      <c r="I474" s="232"/>
      <c r="J474" s="232"/>
      <c r="K474" s="232"/>
      <c r="L474" s="232"/>
      <c r="M474" s="232"/>
      <c r="N474" s="232"/>
      <c r="O474" s="38">
        <v>1667700</v>
      </c>
      <c r="P474" s="38">
        <v>1667700</v>
      </c>
      <c r="Q474" s="38">
        <v>1667700</v>
      </c>
      <c r="R474" s="38">
        <v>1667700</v>
      </c>
      <c r="S474" s="39">
        <f t="shared" si="32"/>
        <v>0</v>
      </c>
      <c r="T474" s="38"/>
      <c r="U474" s="38"/>
      <c r="V474" s="40"/>
      <c r="W474" s="40"/>
      <c r="X474" s="41"/>
      <c r="Y474" s="32"/>
      <c r="Z474" s="33" t="str">
        <f t="shared" si="33"/>
        <v>07030310071410611130241002</v>
      </c>
    </row>
    <row r="475" spans="1:26" ht="15" customHeight="1" x14ac:dyDescent="0.2">
      <c r="A475" s="20"/>
      <c r="B475" s="34" t="s">
        <v>261</v>
      </c>
      <c r="C475" s="216" t="s">
        <v>273</v>
      </c>
      <c r="D475" s="216"/>
      <c r="E475" s="53" t="s">
        <v>217</v>
      </c>
      <c r="F475" s="36" t="s">
        <v>213</v>
      </c>
      <c r="G475" s="37" t="s">
        <v>119</v>
      </c>
      <c r="H475" s="38"/>
      <c r="I475" s="232"/>
      <c r="J475" s="232"/>
      <c r="K475" s="232"/>
      <c r="L475" s="232"/>
      <c r="M475" s="232"/>
      <c r="N475" s="232"/>
      <c r="O475" s="38">
        <v>30000</v>
      </c>
      <c r="P475" s="38">
        <v>30000</v>
      </c>
      <c r="Q475" s="38">
        <v>30000</v>
      </c>
      <c r="R475" s="38">
        <v>30000</v>
      </c>
      <c r="S475" s="39">
        <f t="shared" si="32"/>
        <v>0</v>
      </c>
      <c r="T475" s="38"/>
      <c r="U475" s="38"/>
      <c r="V475" s="40"/>
      <c r="W475" s="40"/>
      <c r="X475" s="41"/>
      <c r="Y475" s="32"/>
      <c r="Z475" s="33" t="str">
        <f t="shared" si="33"/>
        <v>07031600021610622130241002</v>
      </c>
    </row>
    <row r="476" spans="1:26" ht="15" customHeight="1" x14ac:dyDescent="0.2">
      <c r="A476" s="20"/>
      <c r="B476" s="34" t="s">
        <v>261</v>
      </c>
      <c r="C476" s="216" t="s">
        <v>133</v>
      </c>
      <c r="D476" s="216"/>
      <c r="E476" s="53" t="s">
        <v>220</v>
      </c>
      <c r="F476" s="36" t="s">
        <v>213</v>
      </c>
      <c r="G476" s="37" t="s">
        <v>119</v>
      </c>
      <c r="H476" s="38"/>
      <c r="I476" s="232"/>
      <c r="J476" s="232"/>
      <c r="K476" s="232"/>
      <c r="L476" s="232"/>
      <c r="M476" s="232"/>
      <c r="N476" s="232"/>
      <c r="O476" s="38">
        <v>4500.59</v>
      </c>
      <c r="P476" s="38">
        <v>4500.59</v>
      </c>
      <c r="Q476" s="38">
        <v>4500.59</v>
      </c>
      <c r="R476" s="38">
        <v>4500.59</v>
      </c>
      <c r="S476" s="39">
        <f t="shared" si="32"/>
        <v>0</v>
      </c>
      <c r="T476" s="38"/>
      <c r="U476" s="38"/>
      <c r="V476" s="40"/>
      <c r="W476" s="40"/>
      <c r="X476" s="41"/>
      <c r="Y476" s="32"/>
      <c r="Z476" s="33" t="str">
        <f t="shared" si="33"/>
        <v>07039300022300621130241002</v>
      </c>
    </row>
    <row r="477" spans="1:26" ht="15" customHeight="1" x14ac:dyDescent="0.2">
      <c r="A477" s="20"/>
      <c r="B477" s="34" t="s">
        <v>261</v>
      </c>
      <c r="C477" s="216" t="s">
        <v>136</v>
      </c>
      <c r="D477" s="216"/>
      <c r="E477" s="53" t="s">
        <v>220</v>
      </c>
      <c r="F477" s="36" t="s">
        <v>213</v>
      </c>
      <c r="G477" s="37" t="s">
        <v>119</v>
      </c>
      <c r="H477" s="38"/>
      <c r="I477" s="232"/>
      <c r="J477" s="232"/>
      <c r="K477" s="232"/>
      <c r="L477" s="232"/>
      <c r="M477" s="232"/>
      <c r="N477" s="232"/>
      <c r="O477" s="38">
        <v>52414.14</v>
      </c>
      <c r="P477" s="38">
        <v>52414.14</v>
      </c>
      <c r="Q477" s="38">
        <v>52414.14</v>
      </c>
      <c r="R477" s="38">
        <v>52414.14</v>
      </c>
      <c r="S477" s="39">
        <f t="shared" si="32"/>
        <v>0</v>
      </c>
      <c r="T477" s="38"/>
      <c r="U477" s="38"/>
      <c r="V477" s="40"/>
      <c r="W477" s="40"/>
      <c r="X477" s="41"/>
      <c r="Y477" s="32"/>
      <c r="Z477" s="33" t="str">
        <f t="shared" si="33"/>
        <v>07039300022400621130241002</v>
      </c>
    </row>
    <row r="478" spans="1:26" ht="15" customHeight="1" x14ac:dyDescent="0.2">
      <c r="A478" s="20"/>
      <c r="B478" s="34" t="s">
        <v>261</v>
      </c>
      <c r="C478" s="216" t="s">
        <v>134</v>
      </c>
      <c r="D478" s="216"/>
      <c r="E478" s="53" t="s">
        <v>219</v>
      </c>
      <c r="F478" s="36" t="s">
        <v>213</v>
      </c>
      <c r="G478" s="37" t="s">
        <v>119</v>
      </c>
      <c r="H478" s="38"/>
      <c r="I478" s="232"/>
      <c r="J478" s="232"/>
      <c r="K478" s="232"/>
      <c r="L478" s="232"/>
      <c r="M478" s="232"/>
      <c r="N478" s="232"/>
      <c r="O478" s="38">
        <v>2550400</v>
      </c>
      <c r="P478" s="38">
        <v>2550400</v>
      </c>
      <c r="Q478" s="38">
        <v>2550400</v>
      </c>
      <c r="R478" s="38">
        <v>2550400</v>
      </c>
      <c r="S478" s="39">
        <f t="shared" si="32"/>
        <v>0</v>
      </c>
      <c r="T478" s="38"/>
      <c r="U478" s="38"/>
      <c r="V478" s="40"/>
      <c r="W478" s="40"/>
      <c r="X478" s="41"/>
      <c r="Y478" s="32"/>
      <c r="Z478" s="33" t="str">
        <f t="shared" si="33"/>
        <v>07039300072300611130241002</v>
      </c>
    </row>
    <row r="479" spans="1:26" ht="15" customHeight="1" x14ac:dyDescent="0.2">
      <c r="A479" s="20"/>
      <c r="B479" s="34" t="s">
        <v>261</v>
      </c>
      <c r="C479" s="216" t="s">
        <v>134</v>
      </c>
      <c r="D479" s="216"/>
      <c r="E479" s="53" t="s">
        <v>220</v>
      </c>
      <c r="F479" s="36" t="s">
        <v>213</v>
      </c>
      <c r="G479" s="37" t="s">
        <v>119</v>
      </c>
      <c r="H479" s="38"/>
      <c r="I479" s="232"/>
      <c r="J479" s="232"/>
      <c r="K479" s="232"/>
      <c r="L479" s="232"/>
      <c r="M479" s="232"/>
      <c r="N479" s="232"/>
      <c r="O479" s="38">
        <v>2926894.99</v>
      </c>
      <c r="P479" s="38">
        <v>2926894.99</v>
      </c>
      <c r="Q479" s="38">
        <v>2926894.99</v>
      </c>
      <c r="R479" s="38">
        <v>2926894.99</v>
      </c>
      <c r="S479" s="39">
        <f t="shared" si="32"/>
        <v>0</v>
      </c>
      <c r="T479" s="38"/>
      <c r="U479" s="38"/>
      <c r="V479" s="40"/>
      <c r="W479" s="40"/>
      <c r="X479" s="41"/>
      <c r="Y479" s="32"/>
      <c r="Z479" s="33" t="str">
        <f t="shared" si="33"/>
        <v>07039300072300621130241002</v>
      </c>
    </row>
    <row r="480" spans="1:26" ht="15" customHeight="1" x14ac:dyDescent="0.2">
      <c r="A480" s="20"/>
      <c r="B480" s="34" t="s">
        <v>261</v>
      </c>
      <c r="C480" s="216" t="s">
        <v>135</v>
      </c>
      <c r="D480" s="216"/>
      <c r="E480" s="53" t="s">
        <v>219</v>
      </c>
      <c r="F480" s="36" t="s">
        <v>213</v>
      </c>
      <c r="G480" s="37" t="s">
        <v>119</v>
      </c>
      <c r="H480" s="38"/>
      <c r="I480" s="232"/>
      <c r="J480" s="232"/>
      <c r="K480" s="232"/>
      <c r="L480" s="232"/>
      <c r="M480" s="232"/>
      <c r="N480" s="232"/>
      <c r="O480" s="38">
        <v>637600</v>
      </c>
      <c r="P480" s="38">
        <v>637600</v>
      </c>
      <c r="Q480" s="38">
        <v>637600</v>
      </c>
      <c r="R480" s="38">
        <v>637600</v>
      </c>
      <c r="S480" s="39">
        <f t="shared" si="32"/>
        <v>0</v>
      </c>
      <c r="T480" s="38"/>
      <c r="U480" s="38"/>
      <c r="V480" s="40"/>
      <c r="W480" s="40"/>
      <c r="X480" s="41"/>
      <c r="Y480" s="32"/>
      <c r="Z480" s="33" t="str">
        <f t="shared" si="33"/>
        <v>070393000S2300611130241002</v>
      </c>
    </row>
    <row r="481" spans="1:26" ht="15" customHeight="1" x14ac:dyDescent="0.2">
      <c r="A481" s="20"/>
      <c r="B481" s="34" t="s">
        <v>261</v>
      </c>
      <c r="C481" s="216" t="s">
        <v>135</v>
      </c>
      <c r="D481" s="216"/>
      <c r="E481" s="53" t="s">
        <v>220</v>
      </c>
      <c r="F481" s="36" t="s">
        <v>213</v>
      </c>
      <c r="G481" s="37" t="s">
        <v>119</v>
      </c>
      <c r="H481" s="38"/>
      <c r="I481" s="232"/>
      <c r="J481" s="232"/>
      <c r="K481" s="232"/>
      <c r="L481" s="232"/>
      <c r="M481" s="232"/>
      <c r="N481" s="232"/>
      <c r="O481" s="38">
        <v>731723.76</v>
      </c>
      <c r="P481" s="38">
        <v>731723.76</v>
      </c>
      <c r="Q481" s="38">
        <v>731723.76</v>
      </c>
      <c r="R481" s="38">
        <v>731723.76</v>
      </c>
      <c r="S481" s="39">
        <f t="shared" si="32"/>
        <v>0</v>
      </c>
      <c r="T481" s="38"/>
      <c r="U481" s="38"/>
      <c r="V481" s="40"/>
      <c r="W481" s="40"/>
      <c r="X481" s="41"/>
      <c r="Y481" s="32"/>
      <c r="Z481" s="33" t="str">
        <f t="shared" si="33"/>
        <v>070393000S2300621130241002</v>
      </c>
    </row>
    <row r="482" spans="1:26" ht="15" customHeight="1" x14ac:dyDescent="0.2">
      <c r="A482" s="20"/>
      <c r="B482" s="34" t="s">
        <v>104</v>
      </c>
      <c r="C482" s="216" t="s">
        <v>274</v>
      </c>
      <c r="D482" s="216"/>
      <c r="E482" s="53" t="s">
        <v>212</v>
      </c>
      <c r="F482" s="36" t="s">
        <v>213</v>
      </c>
      <c r="G482" s="37" t="s">
        <v>119</v>
      </c>
      <c r="H482" s="38"/>
      <c r="I482" s="232"/>
      <c r="J482" s="232"/>
      <c r="K482" s="232"/>
      <c r="L482" s="232"/>
      <c r="M482" s="232"/>
      <c r="N482" s="232"/>
      <c r="O482" s="38">
        <v>303760</v>
      </c>
      <c r="P482" s="38">
        <v>303760</v>
      </c>
      <c r="Q482" s="38">
        <v>303760</v>
      </c>
      <c r="R482" s="38">
        <v>303760</v>
      </c>
      <c r="S482" s="39">
        <f t="shared" si="32"/>
        <v>0</v>
      </c>
      <c r="T482" s="38"/>
      <c r="U482" s="38"/>
      <c r="V482" s="40"/>
      <c r="W482" s="40"/>
      <c r="X482" s="41"/>
      <c r="Y482" s="32"/>
      <c r="Z482" s="33" t="str">
        <f t="shared" si="33"/>
        <v>07072200022210612130241002</v>
      </c>
    </row>
    <row r="483" spans="1:26" ht="15" customHeight="1" x14ac:dyDescent="0.2">
      <c r="A483" s="20"/>
      <c r="B483" s="34" t="s">
        <v>104</v>
      </c>
      <c r="C483" s="216" t="s">
        <v>275</v>
      </c>
      <c r="D483" s="216"/>
      <c r="E483" s="53" t="s">
        <v>212</v>
      </c>
      <c r="F483" s="36" t="s">
        <v>213</v>
      </c>
      <c r="G483" s="37" t="s">
        <v>119</v>
      </c>
      <c r="H483" s="38"/>
      <c r="I483" s="232"/>
      <c r="J483" s="232"/>
      <c r="K483" s="232"/>
      <c r="L483" s="232"/>
      <c r="M483" s="232"/>
      <c r="N483" s="232"/>
      <c r="O483" s="38">
        <v>241520</v>
      </c>
      <c r="P483" s="38">
        <v>241520</v>
      </c>
      <c r="Q483" s="38">
        <v>241520</v>
      </c>
      <c r="R483" s="38">
        <v>241520</v>
      </c>
      <c r="S483" s="39">
        <f t="shared" si="32"/>
        <v>0</v>
      </c>
      <c r="T483" s="38"/>
      <c r="U483" s="38"/>
      <c r="V483" s="40"/>
      <c r="W483" s="40"/>
      <c r="X483" s="41"/>
      <c r="Y483" s="32"/>
      <c r="Z483" s="33" t="str">
        <f t="shared" si="33"/>
        <v>07072200022220612130241002</v>
      </c>
    </row>
    <row r="484" spans="1:26" ht="15" customHeight="1" x14ac:dyDescent="0.2">
      <c r="A484" s="20"/>
      <c r="B484" s="34" t="s">
        <v>104</v>
      </c>
      <c r="C484" s="216" t="s">
        <v>276</v>
      </c>
      <c r="D484" s="216"/>
      <c r="E484" s="53" t="s">
        <v>219</v>
      </c>
      <c r="F484" s="36" t="s">
        <v>213</v>
      </c>
      <c r="G484" s="37" t="s">
        <v>119</v>
      </c>
      <c r="H484" s="38"/>
      <c r="I484" s="232"/>
      <c r="J484" s="232"/>
      <c r="K484" s="232"/>
      <c r="L484" s="232"/>
      <c r="M484" s="232"/>
      <c r="N484" s="232"/>
      <c r="O484" s="38">
        <v>20433981.120000001</v>
      </c>
      <c r="P484" s="38">
        <v>20433981.120000001</v>
      </c>
      <c r="Q484" s="38">
        <v>20433981.120000001</v>
      </c>
      <c r="R484" s="38">
        <v>20433981.120000001</v>
      </c>
      <c r="S484" s="39">
        <f t="shared" si="32"/>
        <v>0</v>
      </c>
      <c r="T484" s="38"/>
      <c r="U484" s="38"/>
      <c r="V484" s="40"/>
      <c r="W484" s="40"/>
      <c r="X484" s="41"/>
      <c r="Y484" s="32"/>
      <c r="Z484" s="33" t="str">
        <f t="shared" si="33"/>
        <v>07072200022230611130241002</v>
      </c>
    </row>
    <row r="485" spans="1:26" ht="15" customHeight="1" x14ac:dyDescent="0.2">
      <c r="A485" s="20"/>
      <c r="B485" s="34" t="s">
        <v>104</v>
      </c>
      <c r="C485" s="216" t="s">
        <v>105</v>
      </c>
      <c r="D485" s="216"/>
      <c r="E485" s="53" t="s">
        <v>219</v>
      </c>
      <c r="F485" s="36" t="s">
        <v>213</v>
      </c>
      <c r="G485" s="37" t="s">
        <v>119</v>
      </c>
      <c r="H485" s="38"/>
      <c r="I485" s="232"/>
      <c r="J485" s="232"/>
      <c r="K485" s="232"/>
      <c r="L485" s="232"/>
      <c r="M485" s="232"/>
      <c r="N485" s="232"/>
      <c r="O485" s="38">
        <v>556500</v>
      </c>
      <c r="P485" s="38">
        <v>556500</v>
      </c>
      <c r="Q485" s="38">
        <v>556500</v>
      </c>
      <c r="R485" s="38">
        <v>556500</v>
      </c>
      <c r="S485" s="39">
        <f t="shared" si="32"/>
        <v>0</v>
      </c>
      <c r="T485" s="38"/>
      <c r="U485" s="38"/>
      <c r="V485" s="40"/>
      <c r="W485" s="40"/>
      <c r="X485" s="41"/>
      <c r="Y485" s="32"/>
      <c r="Z485" s="33" t="str">
        <f t="shared" si="33"/>
        <v>07072200022240611130241002</v>
      </c>
    </row>
    <row r="486" spans="1:26" ht="15" customHeight="1" x14ac:dyDescent="0.2">
      <c r="A486" s="20"/>
      <c r="B486" s="34" t="s">
        <v>104</v>
      </c>
      <c r="C486" s="216" t="s">
        <v>277</v>
      </c>
      <c r="D486" s="216"/>
      <c r="E486" s="53" t="s">
        <v>212</v>
      </c>
      <c r="F486" s="36" t="s">
        <v>213</v>
      </c>
      <c r="G486" s="37" t="s">
        <v>119</v>
      </c>
      <c r="H486" s="38"/>
      <c r="I486" s="232"/>
      <c r="J486" s="232"/>
      <c r="K486" s="232"/>
      <c r="L486" s="232"/>
      <c r="M486" s="232"/>
      <c r="N486" s="232"/>
      <c r="O486" s="38">
        <v>1739133</v>
      </c>
      <c r="P486" s="38">
        <v>1739133</v>
      </c>
      <c r="Q486" s="38">
        <v>1739133</v>
      </c>
      <c r="R486" s="38">
        <v>1739133</v>
      </c>
      <c r="S486" s="39">
        <f t="shared" si="32"/>
        <v>0</v>
      </c>
      <c r="T486" s="38"/>
      <c r="U486" s="38"/>
      <c r="V486" s="40"/>
      <c r="W486" s="40"/>
      <c r="X486" s="41"/>
      <c r="Y486" s="32"/>
      <c r="Z486" s="33" t="str">
        <f t="shared" si="33"/>
        <v>07072200022250612130241002</v>
      </c>
    </row>
    <row r="487" spans="1:26" ht="15" customHeight="1" x14ac:dyDescent="0.2">
      <c r="A487" s="20"/>
      <c r="B487" s="34" t="s">
        <v>104</v>
      </c>
      <c r="C487" s="216" t="s">
        <v>278</v>
      </c>
      <c r="D487" s="216"/>
      <c r="E487" s="53" t="s">
        <v>219</v>
      </c>
      <c r="F487" s="36" t="s">
        <v>213</v>
      </c>
      <c r="G487" s="37" t="s">
        <v>119</v>
      </c>
      <c r="H487" s="38"/>
      <c r="I487" s="232"/>
      <c r="J487" s="232"/>
      <c r="K487" s="232"/>
      <c r="L487" s="232"/>
      <c r="M487" s="232"/>
      <c r="N487" s="232"/>
      <c r="O487" s="38">
        <v>1641900</v>
      </c>
      <c r="P487" s="38">
        <v>1641900</v>
      </c>
      <c r="Q487" s="38">
        <v>1641900</v>
      </c>
      <c r="R487" s="38">
        <v>1641900</v>
      </c>
      <c r="S487" s="39">
        <f t="shared" si="32"/>
        <v>0</v>
      </c>
      <c r="T487" s="38"/>
      <c r="U487" s="38"/>
      <c r="V487" s="40"/>
      <c r="W487" s="40"/>
      <c r="X487" s="41"/>
      <c r="Y487" s="32"/>
      <c r="Z487" s="33" t="str">
        <f t="shared" si="33"/>
        <v>07072200071410611130241002</v>
      </c>
    </row>
    <row r="488" spans="1:26" ht="15" customHeight="1" x14ac:dyDescent="0.2">
      <c r="A488" s="20"/>
      <c r="B488" s="34" t="s">
        <v>104</v>
      </c>
      <c r="C488" s="216" t="s">
        <v>279</v>
      </c>
      <c r="D488" s="216"/>
      <c r="E488" s="53" t="s">
        <v>212</v>
      </c>
      <c r="F488" s="36" t="s">
        <v>213</v>
      </c>
      <c r="G488" s="37" t="s">
        <v>119</v>
      </c>
      <c r="H488" s="38"/>
      <c r="I488" s="232"/>
      <c r="J488" s="232"/>
      <c r="K488" s="232"/>
      <c r="L488" s="232"/>
      <c r="M488" s="232"/>
      <c r="N488" s="232"/>
      <c r="O488" s="38">
        <v>2000000</v>
      </c>
      <c r="P488" s="38">
        <v>2000000</v>
      </c>
      <c r="Q488" s="38">
        <v>2000000</v>
      </c>
      <c r="R488" s="38">
        <v>2000000</v>
      </c>
      <c r="S488" s="39">
        <f t="shared" si="32"/>
        <v>0</v>
      </c>
      <c r="T488" s="38"/>
      <c r="U488" s="38"/>
      <c r="V488" s="40"/>
      <c r="W488" s="40"/>
      <c r="X488" s="41"/>
      <c r="Y488" s="32"/>
      <c r="Z488" s="33" t="str">
        <f t="shared" si="33"/>
        <v>07072200077050612130241002</v>
      </c>
    </row>
    <row r="489" spans="1:26" ht="15" customHeight="1" x14ac:dyDescent="0.2">
      <c r="A489" s="20"/>
      <c r="B489" s="34" t="s">
        <v>104</v>
      </c>
      <c r="C489" s="216" t="s">
        <v>280</v>
      </c>
      <c r="D489" s="216"/>
      <c r="E489" s="53" t="s">
        <v>212</v>
      </c>
      <c r="F489" s="36" t="s">
        <v>213</v>
      </c>
      <c r="G489" s="37" t="s">
        <v>119</v>
      </c>
      <c r="H489" s="38"/>
      <c r="I489" s="232"/>
      <c r="J489" s="232"/>
      <c r="K489" s="232"/>
      <c r="L489" s="232"/>
      <c r="M489" s="232"/>
      <c r="N489" s="232"/>
      <c r="O489" s="38">
        <v>1742445.54</v>
      </c>
      <c r="P489" s="38">
        <v>1742445.54</v>
      </c>
      <c r="Q489" s="38">
        <v>1742445.54</v>
      </c>
      <c r="R489" s="38">
        <v>1742445.54</v>
      </c>
      <c r="S489" s="39">
        <f t="shared" si="32"/>
        <v>0</v>
      </c>
      <c r="T489" s="38"/>
      <c r="U489" s="38"/>
      <c r="V489" s="40"/>
      <c r="W489" s="40"/>
      <c r="X489" s="41"/>
      <c r="Y489" s="32"/>
      <c r="Z489" s="33" t="str">
        <f t="shared" si="33"/>
        <v>070722000S7050612130241002</v>
      </c>
    </row>
    <row r="490" spans="1:26" ht="15" customHeight="1" x14ac:dyDescent="0.2">
      <c r="A490" s="20"/>
      <c r="B490" s="34" t="s">
        <v>104</v>
      </c>
      <c r="C490" s="216" t="s">
        <v>281</v>
      </c>
      <c r="D490" s="216"/>
      <c r="E490" s="53" t="s">
        <v>212</v>
      </c>
      <c r="F490" s="36" t="s">
        <v>213</v>
      </c>
      <c r="G490" s="37" t="s">
        <v>119</v>
      </c>
      <c r="H490" s="38"/>
      <c r="I490" s="232"/>
      <c r="J490" s="232"/>
      <c r="K490" s="232"/>
      <c r="L490" s="232"/>
      <c r="M490" s="232"/>
      <c r="N490" s="232"/>
      <c r="O490" s="38">
        <v>2928265.14</v>
      </c>
      <c r="P490" s="38">
        <v>2928265.14</v>
      </c>
      <c r="Q490" s="38">
        <v>2928265.14</v>
      </c>
      <c r="R490" s="38">
        <v>2928265.14</v>
      </c>
      <c r="S490" s="39">
        <f t="shared" si="32"/>
        <v>0</v>
      </c>
      <c r="T490" s="38"/>
      <c r="U490" s="38"/>
      <c r="V490" s="40"/>
      <c r="W490" s="40"/>
      <c r="X490" s="41"/>
      <c r="Y490" s="32"/>
      <c r="Z490" s="33" t="str">
        <f t="shared" si="33"/>
        <v>0707220Ю151161612130241002</v>
      </c>
    </row>
    <row r="491" spans="1:26" ht="15" customHeight="1" x14ac:dyDescent="0.2">
      <c r="A491" s="20"/>
      <c r="B491" s="34" t="s">
        <v>104</v>
      </c>
      <c r="C491" s="216" t="s">
        <v>282</v>
      </c>
      <c r="D491" s="216"/>
      <c r="E491" s="53" t="s">
        <v>212</v>
      </c>
      <c r="F491" s="36" t="s">
        <v>213</v>
      </c>
      <c r="G491" s="37" t="s">
        <v>119</v>
      </c>
      <c r="H491" s="38"/>
      <c r="I491" s="232"/>
      <c r="J491" s="232"/>
      <c r="K491" s="232"/>
      <c r="L491" s="232"/>
      <c r="M491" s="232"/>
      <c r="N491" s="232"/>
      <c r="O491" s="38">
        <v>1615450</v>
      </c>
      <c r="P491" s="38">
        <v>1615450</v>
      </c>
      <c r="Q491" s="38">
        <v>1615450</v>
      </c>
      <c r="R491" s="38">
        <v>1615450</v>
      </c>
      <c r="S491" s="39">
        <f t="shared" si="32"/>
        <v>0</v>
      </c>
      <c r="T491" s="38"/>
      <c r="U491" s="38"/>
      <c r="V491" s="40"/>
      <c r="W491" s="40"/>
      <c r="X491" s="41"/>
      <c r="Y491" s="32"/>
      <c r="Z491" s="33" t="str">
        <f t="shared" si="33"/>
        <v>0707220Ю1А1161612130241002</v>
      </c>
    </row>
    <row r="492" spans="1:26" ht="15" customHeight="1" x14ac:dyDescent="0.2">
      <c r="A492" s="20"/>
      <c r="B492" s="34" t="s">
        <v>104</v>
      </c>
      <c r="C492" s="216" t="s">
        <v>134</v>
      </c>
      <c r="D492" s="216"/>
      <c r="E492" s="53" t="s">
        <v>219</v>
      </c>
      <c r="F492" s="36" t="s">
        <v>213</v>
      </c>
      <c r="G492" s="37" t="s">
        <v>119</v>
      </c>
      <c r="H492" s="38"/>
      <c r="I492" s="232"/>
      <c r="J492" s="232"/>
      <c r="K492" s="232"/>
      <c r="L492" s="232"/>
      <c r="M492" s="232"/>
      <c r="N492" s="232"/>
      <c r="O492" s="38">
        <v>3664297.11</v>
      </c>
      <c r="P492" s="38">
        <v>3664297.11</v>
      </c>
      <c r="Q492" s="38">
        <v>3664297.11</v>
      </c>
      <c r="R492" s="38">
        <v>3664297.11</v>
      </c>
      <c r="S492" s="39">
        <f t="shared" si="32"/>
        <v>0</v>
      </c>
      <c r="T492" s="38"/>
      <c r="U492" s="38"/>
      <c r="V492" s="40"/>
      <c r="W492" s="40"/>
      <c r="X492" s="41"/>
      <c r="Y492" s="32"/>
      <c r="Z492" s="33" t="str">
        <f t="shared" si="33"/>
        <v>07079300072300611130241002</v>
      </c>
    </row>
    <row r="493" spans="1:26" ht="15" customHeight="1" x14ac:dyDescent="0.2">
      <c r="A493" s="20"/>
      <c r="B493" s="34" t="s">
        <v>104</v>
      </c>
      <c r="C493" s="216" t="s">
        <v>135</v>
      </c>
      <c r="D493" s="216"/>
      <c r="E493" s="53" t="s">
        <v>219</v>
      </c>
      <c r="F493" s="36" t="s">
        <v>213</v>
      </c>
      <c r="G493" s="37" t="s">
        <v>119</v>
      </c>
      <c r="H493" s="38"/>
      <c r="I493" s="232"/>
      <c r="J493" s="232"/>
      <c r="K493" s="232"/>
      <c r="L493" s="232"/>
      <c r="M493" s="232"/>
      <c r="N493" s="232"/>
      <c r="O493" s="38">
        <v>910967.43</v>
      </c>
      <c r="P493" s="38">
        <v>910967.43</v>
      </c>
      <c r="Q493" s="38">
        <v>910967.43</v>
      </c>
      <c r="R493" s="38">
        <v>910967.43</v>
      </c>
      <c r="S493" s="39">
        <f t="shared" si="32"/>
        <v>0</v>
      </c>
      <c r="T493" s="38"/>
      <c r="U493" s="38"/>
      <c r="V493" s="40"/>
      <c r="W493" s="40"/>
      <c r="X493" s="41"/>
      <c r="Y493" s="32"/>
      <c r="Z493" s="33" t="str">
        <f t="shared" si="33"/>
        <v>070793000S2300611130241002</v>
      </c>
    </row>
    <row r="494" spans="1:26" ht="15" customHeight="1" x14ac:dyDescent="0.2">
      <c r="A494" s="20"/>
      <c r="B494" s="34" t="s">
        <v>106</v>
      </c>
      <c r="C494" s="216" t="s">
        <v>283</v>
      </c>
      <c r="D494" s="216"/>
      <c r="E494" s="53" t="s">
        <v>217</v>
      </c>
      <c r="F494" s="36" t="s">
        <v>213</v>
      </c>
      <c r="G494" s="37" t="s">
        <v>119</v>
      </c>
      <c r="H494" s="38"/>
      <c r="I494" s="232"/>
      <c r="J494" s="232"/>
      <c r="K494" s="232"/>
      <c r="L494" s="232"/>
      <c r="M494" s="232"/>
      <c r="N494" s="232"/>
      <c r="O494" s="38">
        <v>772922.32</v>
      </c>
      <c r="P494" s="38">
        <v>772922.32</v>
      </c>
      <c r="Q494" s="38">
        <v>772922.32</v>
      </c>
      <c r="R494" s="38">
        <v>772922.32</v>
      </c>
      <c r="S494" s="39">
        <f t="shared" si="32"/>
        <v>0</v>
      </c>
      <c r="T494" s="38"/>
      <c r="U494" s="38"/>
      <c r="V494" s="40"/>
      <c r="W494" s="40"/>
      <c r="X494" s="41"/>
      <c r="Y494" s="32"/>
      <c r="Z494" s="33" t="str">
        <f t="shared" si="33"/>
        <v>07090240025060622130241002</v>
      </c>
    </row>
    <row r="495" spans="1:26" ht="15" customHeight="1" x14ac:dyDescent="0.2">
      <c r="A495" s="20"/>
      <c r="B495" s="34" t="s">
        <v>284</v>
      </c>
      <c r="C495" s="216" t="s">
        <v>285</v>
      </c>
      <c r="D495" s="216"/>
      <c r="E495" s="53" t="s">
        <v>219</v>
      </c>
      <c r="F495" s="36" t="s">
        <v>213</v>
      </c>
      <c r="G495" s="37" t="s">
        <v>119</v>
      </c>
      <c r="H495" s="38"/>
      <c r="I495" s="232"/>
      <c r="J495" s="232"/>
      <c r="K495" s="232"/>
      <c r="L495" s="232"/>
      <c r="M495" s="232"/>
      <c r="N495" s="232"/>
      <c r="O495" s="38">
        <v>38055906.060000002</v>
      </c>
      <c r="P495" s="38">
        <v>38055906.060000002</v>
      </c>
      <c r="Q495" s="38">
        <v>38055906.060000002</v>
      </c>
      <c r="R495" s="38">
        <v>20522149.600000001</v>
      </c>
      <c r="S495" s="39">
        <f t="shared" si="32"/>
        <v>0</v>
      </c>
      <c r="T495" s="38"/>
      <c r="U495" s="38"/>
      <c r="V495" s="40"/>
      <c r="W495" s="40"/>
      <c r="X495" s="41"/>
      <c r="Y495" s="32"/>
      <c r="Z495" s="33" t="str">
        <f t="shared" si="33"/>
        <v>08010310001400611130241002</v>
      </c>
    </row>
    <row r="496" spans="1:26" ht="15" customHeight="1" x14ac:dyDescent="0.2">
      <c r="A496" s="20"/>
      <c r="B496" s="34" t="s">
        <v>284</v>
      </c>
      <c r="C496" s="216" t="s">
        <v>286</v>
      </c>
      <c r="D496" s="216"/>
      <c r="E496" s="53" t="s">
        <v>220</v>
      </c>
      <c r="F496" s="36" t="s">
        <v>213</v>
      </c>
      <c r="G496" s="37" t="s">
        <v>119</v>
      </c>
      <c r="H496" s="38"/>
      <c r="I496" s="232"/>
      <c r="J496" s="232"/>
      <c r="K496" s="232"/>
      <c r="L496" s="232"/>
      <c r="M496" s="232"/>
      <c r="N496" s="232"/>
      <c r="O496" s="38">
        <v>16446636</v>
      </c>
      <c r="P496" s="38">
        <v>16446636</v>
      </c>
      <c r="Q496" s="38">
        <v>16446636</v>
      </c>
      <c r="R496" s="38">
        <v>8277886</v>
      </c>
      <c r="S496" s="39">
        <f t="shared" si="32"/>
        <v>0</v>
      </c>
      <c r="T496" s="38"/>
      <c r="U496" s="38"/>
      <c r="V496" s="40"/>
      <c r="W496" s="40"/>
      <c r="X496" s="41"/>
      <c r="Y496" s="32"/>
      <c r="Z496" s="33" t="str">
        <f t="shared" si="33"/>
        <v>08010310001410621130241002</v>
      </c>
    </row>
    <row r="497" spans="1:26" ht="15" customHeight="1" x14ac:dyDescent="0.2">
      <c r="A497" s="20"/>
      <c r="B497" s="34" t="s">
        <v>284</v>
      </c>
      <c r="C497" s="216" t="s">
        <v>287</v>
      </c>
      <c r="D497" s="216"/>
      <c r="E497" s="53" t="s">
        <v>219</v>
      </c>
      <c r="F497" s="36" t="s">
        <v>213</v>
      </c>
      <c r="G497" s="37" t="s">
        <v>119</v>
      </c>
      <c r="H497" s="38"/>
      <c r="I497" s="232"/>
      <c r="J497" s="232"/>
      <c r="K497" s="232"/>
      <c r="L497" s="232"/>
      <c r="M497" s="232"/>
      <c r="N497" s="232"/>
      <c r="O497" s="38">
        <v>11807340</v>
      </c>
      <c r="P497" s="38">
        <v>11807340</v>
      </c>
      <c r="Q497" s="38">
        <v>11807340</v>
      </c>
      <c r="R497" s="38">
        <v>5983670</v>
      </c>
      <c r="S497" s="39">
        <f t="shared" si="32"/>
        <v>0</v>
      </c>
      <c r="T497" s="38"/>
      <c r="U497" s="38"/>
      <c r="V497" s="40"/>
      <c r="W497" s="40"/>
      <c r="X497" s="41"/>
      <c r="Y497" s="32"/>
      <c r="Z497" s="33" t="str">
        <f t="shared" si="33"/>
        <v>08010310001420611130241002</v>
      </c>
    </row>
    <row r="498" spans="1:26" ht="15" customHeight="1" x14ac:dyDescent="0.2">
      <c r="A498" s="20"/>
      <c r="B498" s="34" t="s">
        <v>284</v>
      </c>
      <c r="C498" s="216" t="s">
        <v>288</v>
      </c>
      <c r="D498" s="216"/>
      <c r="E498" s="53" t="s">
        <v>212</v>
      </c>
      <c r="F498" s="36" t="s">
        <v>213</v>
      </c>
      <c r="G498" s="37" t="s">
        <v>119</v>
      </c>
      <c r="H498" s="38"/>
      <c r="I498" s="232"/>
      <c r="J498" s="232"/>
      <c r="K498" s="232"/>
      <c r="L498" s="232"/>
      <c r="M498" s="232"/>
      <c r="N498" s="232"/>
      <c r="O498" s="38">
        <v>500000</v>
      </c>
      <c r="P498" s="38">
        <v>500000</v>
      </c>
      <c r="Q498" s="38">
        <v>500000</v>
      </c>
      <c r="R498" s="38">
        <v>500000</v>
      </c>
      <c r="S498" s="39">
        <f t="shared" si="32"/>
        <v>0</v>
      </c>
      <c r="T498" s="38"/>
      <c r="U498" s="38"/>
      <c r="V498" s="40"/>
      <c r="W498" s="40"/>
      <c r="X498" s="41"/>
      <c r="Y498" s="32"/>
      <c r="Z498" s="33" t="str">
        <f t="shared" si="33"/>
        <v>08010310020320612130241002</v>
      </c>
    </row>
    <row r="499" spans="1:26" ht="15" customHeight="1" x14ac:dyDescent="0.2">
      <c r="A499" s="20"/>
      <c r="B499" s="34" t="s">
        <v>284</v>
      </c>
      <c r="C499" s="216" t="s">
        <v>289</v>
      </c>
      <c r="D499" s="216"/>
      <c r="E499" s="53" t="s">
        <v>212</v>
      </c>
      <c r="F499" s="36" t="s">
        <v>213</v>
      </c>
      <c r="G499" s="37" t="s">
        <v>119</v>
      </c>
      <c r="H499" s="38"/>
      <c r="I499" s="232"/>
      <c r="J499" s="232"/>
      <c r="K499" s="232"/>
      <c r="L499" s="232"/>
      <c r="M499" s="232"/>
      <c r="N499" s="232"/>
      <c r="O499" s="38">
        <v>99496.2</v>
      </c>
      <c r="P499" s="38">
        <v>99496.2</v>
      </c>
      <c r="Q499" s="38">
        <v>99496.2</v>
      </c>
      <c r="R499" s="38"/>
      <c r="S499" s="39">
        <f t="shared" si="32"/>
        <v>0</v>
      </c>
      <c r="T499" s="38"/>
      <c r="U499" s="38"/>
      <c r="V499" s="40"/>
      <c r="W499" s="40"/>
      <c r="X499" s="41"/>
      <c r="Y499" s="32"/>
      <c r="Z499" s="33" t="str">
        <f t="shared" si="33"/>
        <v>08010310020330612130241002</v>
      </c>
    </row>
    <row r="500" spans="1:26" ht="15" customHeight="1" x14ac:dyDescent="0.2">
      <c r="A500" s="20"/>
      <c r="B500" s="34" t="s">
        <v>284</v>
      </c>
      <c r="C500" s="216" t="s">
        <v>269</v>
      </c>
      <c r="D500" s="216"/>
      <c r="E500" s="53" t="s">
        <v>212</v>
      </c>
      <c r="F500" s="36" t="s">
        <v>213</v>
      </c>
      <c r="G500" s="37" t="s">
        <v>119</v>
      </c>
      <c r="H500" s="38"/>
      <c r="I500" s="232"/>
      <c r="J500" s="232"/>
      <c r="K500" s="232"/>
      <c r="L500" s="232"/>
      <c r="M500" s="232"/>
      <c r="N500" s="232"/>
      <c r="O500" s="38">
        <v>757502.35</v>
      </c>
      <c r="P500" s="38">
        <v>757502.35</v>
      </c>
      <c r="Q500" s="38">
        <v>757502.35</v>
      </c>
      <c r="R500" s="38">
        <v>572410.25</v>
      </c>
      <c r="S500" s="39">
        <f t="shared" si="32"/>
        <v>0</v>
      </c>
      <c r="T500" s="38"/>
      <c r="U500" s="38"/>
      <c r="V500" s="40"/>
      <c r="W500" s="40"/>
      <c r="X500" s="41"/>
      <c r="Y500" s="32"/>
      <c r="Z500" s="33" t="str">
        <f t="shared" si="33"/>
        <v>08010310020380612130241002</v>
      </c>
    </row>
    <row r="501" spans="1:26" ht="15" customHeight="1" x14ac:dyDescent="0.2">
      <c r="A501" s="20"/>
      <c r="B501" s="34" t="s">
        <v>284</v>
      </c>
      <c r="C501" s="216" t="s">
        <v>290</v>
      </c>
      <c r="D501" s="216"/>
      <c r="E501" s="53" t="s">
        <v>212</v>
      </c>
      <c r="F501" s="36" t="s">
        <v>213</v>
      </c>
      <c r="G501" s="37" t="s">
        <v>119</v>
      </c>
      <c r="H501" s="38"/>
      <c r="I501" s="232"/>
      <c r="J501" s="232"/>
      <c r="K501" s="232"/>
      <c r="L501" s="232"/>
      <c r="M501" s="232"/>
      <c r="N501" s="232"/>
      <c r="O501" s="38">
        <v>29000</v>
      </c>
      <c r="P501" s="38">
        <v>29000</v>
      </c>
      <c r="Q501" s="38">
        <v>29000</v>
      </c>
      <c r="R501" s="38"/>
      <c r="S501" s="39">
        <f t="shared" ref="S501:S537" si="34">H501+O501-Q501</f>
        <v>0</v>
      </c>
      <c r="T501" s="38"/>
      <c r="U501" s="38"/>
      <c r="V501" s="40"/>
      <c r="W501" s="40"/>
      <c r="X501" s="41"/>
      <c r="Y501" s="32"/>
      <c r="Z501" s="33" t="str">
        <f t="shared" ref="Z501:Z537" si="35">IF(B501="","0000",B501)&amp;IF(C501="","0000000000",C501)&amp;IF(E501="","000",E501)&amp;IF(F501="","000000",F501)&amp;IF(G501="","000",G501)</f>
        <v>08010310021785612130241002</v>
      </c>
    </row>
    <row r="502" spans="1:26" ht="15" customHeight="1" x14ac:dyDescent="0.2">
      <c r="A502" s="20"/>
      <c r="B502" s="34" t="s">
        <v>284</v>
      </c>
      <c r="C502" s="216" t="s">
        <v>291</v>
      </c>
      <c r="D502" s="216"/>
      <c r="E502" s="53" t="s">
        <v>212</v>
      </c>
      <c r="F502" s="36" t="s">
        <v>213</v>
      </c>
      <c r="G502" s="37" t="s">
        <v>119</v>
      </c>
      <c r="H502" s="38"/>
      <c r="I502" s="232"/>
      <c r="J502" s="232"/>
      <c r="K502" s="232"/>
      <c r="L502" s="232"/>
      <c r="M502" s="232"/>
      <c r="N502" s="232"/>
      <c r="O502" s="38">
        <v>22000</v>
      </c>
      <c r="P502" s="38">
        <v>22000</v>
      </c>
      <c r="Q502" s="38">
        <v>22000</v>
      </c>
      <c r="R502" s="38">
        <v>22000</v>
      </c>
      <c r="S502" s="39">
        <f t="shared" si="34"/>
        <v>0</v>
      </c>
      <c r="T502" s="38"/>
      <c r="U502" s="38"/>
      <c r="V502" s="40"/>
      <c r="W502" s="40"/>
      <c r="X502" s="41"/>
      <c r="Y502" s="32"/>
      <c r="Z502" s="33" t="str">
        <f t="shared" si="35"/>
        <v>08010310021786612130241002</v>
      </c>
    </row>
    <row r="503" spans="1:26" ht="15" customHeight="1" x14ac:dyDescent="0.2">
      <c r="A503" s="20"/>
      <c r="B503" s="34" t="s">
        <v>284</v>
      </c>
      <c r="C503" s="216" t="s">
        <v>271</v>
      </c>
      <c r="D503" s="216"/>
      <c r="E503" s="53" t="s">
        <v>212</v>
      </c>
      <c r="F503" s="36" t="s">
        <v>213</v>
      </c>
      <c r="G503" s="37" t="s">
        <v>119</v>
      </c>
      <c r="H503" s="38"/>
      <c r="I503" s="232"/>
      <c r="J503" s="232"/>
      <c r="K503" s="232"/>
      <c r="L503" s="232"/>
      <c r="M503" s="232"/>
      <c r="N503" s="232"/>
      <c r="O503" s="38">
        <v>60000</v>
      </c>
      <c r="P503" s="38">
        <v>60000</v>
      </c>
      <c r="Q503" s="38">
        <v>60000</v>
      </c>
      <c r="R503" s="38"/>
      <c r="S503" s="39">
        <f t="shared" si="34"/>
        <v>0</v>
      </c>
      <c r="T503" s="38"/>
      <c r="U503" s="38"/>
      <c r="V503" s="40"/>
      <c r="W503" s="40"/>
      <c r="X503" s="41"/>
      <c r="Y503" s="32"/>
      <c r="Z503" s="33" t="str">
        <f t="shared" si="35"/>
        <v>08010310023010612130241002</v>
      </c>
    </row>
    <row r="504" spans="1:26" ht="15" customHeight="1" x14ac:dyDescent="0.2">
      <c r="A504" s="20"/>
      <c r="B504" s="34" t="s">
        <v>284</v>
      </c>
      <c r="C504" s="216" t="s">
        <v>292</v>
      </c>
      <c r="D504" s="216"/>
      <c r="E504" s="53" t="s">
        <v>212</v>
      </c>
      <c r="F504" s="36" t="s">
        <v>213</v>
      </c>
      <c r="G504" s="37" t="s">
        <v>119</v>
      </c>
      <c r="H504" s="38"/>
      <c r="I504" s="232"/>
      <c r="J504" s="232"/>
      <c r="K504" s="232"/>
      <c r="L504" s="232"/>
      <c r="M504" s="232"/>
      <c r="N504" s="232"/>
      <c r="O504" s="38">
        <v>5683435.5</v>
      </c>
      <c r="P504" s="38">
        <v>5683435.5</v>
      </c>
      <c r="Q504" s="38">
        <v>5683435.5</v>
      </c>
      <c r="R504" s="38">
        <v>3652768</v>
      </c>
      <c r="S504" s="39">
        <f t="shared" si="34"/>
        <v>0</v>
      </c>
      <c r="T504" s="38"/>
      <c r="U504" s="38"/>
      <c r="V504" s="40"/>
      <c r="W504" s="40"/>
      <c r="X504" s="41"/>
      <c r="Y504" s="32"/>
      <c r="Z504" s="33" t="str">
        <f t="shared" si="35"/>
        <v>08010310023130612130241002</v>
      </c>
    </row>
    <row r="505" spans="1:26" ht="15" customHeight="1" x14ac:dyDescent="0.2">
      <c r="A505" s="20"/>
      <c r="B505" s="34" t="s">
        <v>284</v>
      </c>
      <c r="C505" s="216" t="s">
        <v>272</v>
      </c>
      <c r="D505" s="216"/>
      <c r="E505" s="53" t="s">
        <v>219</v>
      </c>
      <c r="F505" s="36" t="s">
        <v>213</v>
      </c>
      <c r="G505" s="37" t="s">
        <v>119</v>
      </c>
      <c r="H505" s="38"/>
      <c r="I505" s="232"/>
      <c r="J505" s="232"/>
      <c r="K505" s="232"/>
      <c r="L505" s="232"/>
      <c r="M505" s="232"/>
      <c r="N505" s="232"/>
      <c r="O505" s="38">
        <v>4172900</v>
      </c>
      <c r="P505" s="38">
        <v>4172900</v>
      </c>
      <c r="Q505" s="38">
        <v>4172900</v>
      </c>
      <c r="R505" s="38">
        <v>3466700</v>
      </c>
      <c r="S505" s="39">
        <f t="shared" si="34"/>
        <v>0</v>
      </c>
      <c r="T505" s="38"/>
      <c r="U505" s="38"/>
      <c r="V505" s="40"/>
      <c r="W505" s="40"/>
      <c r="X505" s="41"/>
      <c r="Y505" s="32"/>
      <c r="Z505" s="33" t="str">
        <f t="shared" si="35"/>
        <v>08010310071410611130241002</v>
      </c>
    </row>
    <row r="506" spans="1:26" ht="15" customHeight="1" x14ac:dyDescent="0.2">
      <c r="A506" s="20"/>
      <c r="B506" s="34" t="s">
        <v>284</v>
      </c>
      <c r="C506" s="216" t="s">
        <v>272</v>
      </c>
      <c r="D506" s="216"/>
      <c r="E506" s="53" t="s">
        <v>220</v>
      </c>
      <c r="F506" s="36" t="s">
        <v>213</v>
      </c>
      <c r="G506" s="37" t="s">
        <v>119</v>
      </c>
      <c r="H506" s="38"/>
      <c r="I506" s="232"/>
      <c r="J506" s="232"/>
      <c r="K506" s="232"/>
      <c r="L506" s="232"/>
      <c r="M506" s="232"/>
      <c r="N506" s="232"/>
      <c r="O506" s="38">
        <v>2081000</v>
      </c>
      <c r="P506" s="38">
        <v>2081000</v>
      </c>
      <c r="Q506" s="38">
        <v>2081000</v>
      </c>
      <c r="R506" s="38">
        <v>1499300</v>
      </c>
      <c r="S506" s="39">
        <f t="shared" si="34"/>
        <v>0</v>
      </c>
      <c r="T506" s="38"/>
      <c r="U506" s="38"/>
      <c r="V506" s="40"/>
      <c r="W506" s="40"/>
      <c r="X506" s="41"/>
      <c r="Y506" s="32"/>
      <c r="Z506" s="33" t="str">
        <f t="shared" si="35"/>
        <v>08010310071410621130241002</v>
      </c>
    </row>
    <row r="507" spans="1:26" ht="15" customHeight="1" x14ac:dyDescent="0.2">
      <c r="A507" s="20"/>
      <c r="B507" s="34" t="s">
        <v>284</v>
      </c>
      <c r="C507" s="216" t="s">
        <v>293</v>
      </c>
      <c r="D507" s="216"/>
      <c r="E507" s="53" t="s">
        <v>212</v>
      </c>
      <c r="F507" s="36" t="s">
        <v>213</v>
      </c>
      <c r="G507" s="37" t="s">
        <v>119</v>
      </c>
      <c r="H507" s="38"/>
      <c r="I507" s="232"/>
      <c r="J507" s="232"/>
      <c r="K507" s="232"/>
      <c r="L507" s="232"/>
      <c r="M507" s="232"/>
      <c r="N507" s="232"/>
      <c r="O507" s="38">
        <v>594000</v>
      </c>
      <c r="P507" s="38">
        <v>594000</v>
      </c>
      <c r="Q507" s="38">
        <v>594000</v>
      </c>
      <c r="R507" s="38">
        <v>178000</v>
      </c>
      <c r="S507" s="39">
        <f t="shared" si="34"/>
        <v>0</v>
      </c>
      <c r="T507" s="38"/>
      <c r="U507" s="38"/>
      <c r="V507" s="40"/>
      <c r="W507" s="40"/>
      <c r="X507" s="41"/>
      <c r="Y507" s="32"/>
      <c r="Z507" s="33" t="str">
        <f t="shared" si="35"/>
        <v>08010310071780612130241002</v>
      </c>
    </row>
    <row r="508" spans="1:26" ht="15" customHeight="1" x14ac:dyDescent="0.2">
      <c r="A508" s="20"/>
      <c r="B508" s="34" t="s">
        <v>284</v>
      </c>
      <c r="C508" s="216" t="s">
        <v>294</v>
      </c>
      <c r="D508" s="216"/>
      <c r="E508" s="53" t="s">
        <v>212</v>
      </c>
      <c r="F508" s="36" t="s">
        <v>213</v>
      </c>
      <c r="G508" s="37" t="s">
        <v>119</v>
      </c>
      <c r="H508" s="38"/>
      <c r="I508" s="232"/>
      <c r="J508" s="232"/>
      <c r="K508" s="232"/>
      <c r="L508" s="232"/>
      <c r="M508" s="232"/>
      <c r="N508" s="232"/>
      <c r="O508" s="38">
        <v>50383.8</v>
      </c>
      <c r="P508" s="38">
        <v>50383.8</v>
      </c>
      <c r="Q508" s="38">
        <v>50383.8</v>
      </c>
      <c r="R508" s="38">
        <v>50383.8</v>
      </c>
      <c r="S508" s="39">
        <f t="shared" si="34"/>
        <v>0</v>
      </c>
      <c r="T508" s="38"/>
      <c r="U508" s="38"/>
      <c r="V508" s="40"/>
      <c r="W508" s="40"/>
      <c r="X508" s="41"/>
      <c r="Y508" s="32"/>
      <c r="Z508" s="33" t="str">
        <f t="shared" si="35"/>
        <v>080103100L5191612130241002</v>
      </c>
    </row>
    <row r="509" spans="1:26" ht="15" customHeight="1" x14ac:dyDescent="0.2">
      <c r="A509" s="20"/>
      <c r="B509" s="34" t="s">
        <v>284</v>
      </c>
      <c r="C509" s="216" t="s">
        <v>295</v>
      </c>
      <c r="D509" s="216"/>
      <c r="E509" s="53" t="s">
        <v>212</v>
      </c>
      <c r="F509" s="36" t="s">
        <v>213</v>
      </c>
      <c r="G509" s="37" t="s">
        <v>119</v>
      </c>
      <c r="H509" s="38"/>
      <c r="I509" s="232"/>
      <c r="J509" s="232"/>
      <c r="K509" s="232"/>
      <c r="L509" s="232"/>
      <c r="M509" s="232"/>
      <c r="N509" s="232"/>
      <c r="O509" s="38">
        <v>63131.31</v>
      </c>
      <c r="P509" s="38">
        <v>63131.31</v>
      </c>
      <c r="Q509" s="38">
        <v>63131.31</v>
      </c>
      <c r="R509" s="38"/>
      <c r="S509" s="39">
        <f t="shared" si="34"/>
        <v>0</v>
      </c>
      <c r="T509" s="38"/>
      <c r="U509" s="38"/>
      <c r="V509" s="40"/>
      <c r="W509" s="40"/>
      <c r="X509" s="41"/>
      <c r="Y509" s="32"/>
      <c r="Z509" s="33" t="str">
        <f t="shared" si="35"/>
        <v>080103100L5195612130241002</v>
      </c>
    </row>
    <row r="510" spans="1:26" ht="15" customHeight="1" x14ac:dyDescent="0.2">
      <c r="A510" s="20"/>
      <c r="B510" s="34" t="s">
        <v>284</v>
      </c>
      <c r="C510" s="216" t="s">
        <v>296</v>
      </c>
      <c r="D510" s="216"/>
      <c r="E510" s="53" t="s">
        <v>212</v>
      </c>
      <c r="F510" s="36" t="s">
        <v>213</v>
      </c>
      <c r="G510" s="37" t="s">
        <v>119</v>
      </c>
      <c r="H510" s="38"/>
      <c r="I510" s="232"/>
      <c r="J510" s="232"/>
      <c r="K510" s="232"/>
      <c r="L510" s="232"/>
      <c r="M510" s="232"/>
      <c r="N510" s="232"/>
      <c r="O510" s="38">
        <v>126262.63</v>
      </c>
      <c r="P510" s="38">
        <v>126262.63</v>
      </c>
      <c r="Q510" s="38">
        <v>126262.63</v>
      </c>
      <c r="R510" s="38"/>
      <c r="S510" s="39">
        <f t="shared" si="34"/>
        <v>0</v>
      </c>
      <c r="T510" s="38"/>
      <c r="U510" s="38"/>
      <c r="V510" s="40"/>
      <c r="W510" s="40"/>
      <c r="X510" s="41"/>
      <c r="Y510" s="32"/>
      <c r="Z510" s="33" t="str">
        <f t="shared" si="35"/>
        <v>080103100L5196612130241002</v>
      </c>
    </row>
    <row r="511" spans="1:26" ht="15" customHeight="1" x14ac:dyDescent="0.2">
      <c r="A511" s="20"/>
      <c r="B511" s="34" t="s">
        <v>284</v>
      </c>
      <c r="C511" s="216" t="s">
        <v>297</v>
      </c>
      <c r="D511" s="216"/>
      <c r="E511" s="53" t="s">
        <v>219</v>
      </c>
      <c r="F511" s="36" t="s">
        <v>213</v>
      </c>
      <c r="G511" s="37" t="s">
        <v>119</v>
      </c>
      <c r="H511" s="38"/>
      <c r="I511" s="232"/>
      <c r="J511" s="232"/>
      <c r="K511" s="232"/>
      <c r="L511" s="232"/>
      <c r="M511" s="232"/>
      <c r="N511" s="232"/>
      <c r="O511" s="38">
        <v>10000</v>
      </c>
      <c r="P511" s="38">
        <v>10000</v>
      </c>
      <c r="Q511" s="38">
        <v>10000</v>
      </c>
      <c r="R511" s="38">
        <v>10000</v>
      </c>
      <c r="S511" s="39">
        <f t="shared" si="34"/>
        <v>0</v>
      </c>
      <c r="T511" s="38"/>
      <c r="U511" s="38"/>
      <c r="V511" s="40"/>
      <c r="W511" s="40"/>
      <c r="X511" s="41"/>
      <c r="Y511" s="32"/>
      <c r="Z511" s="33" t="str">
        <f t="shared" si="35"/>
        <v>08010350020370611130241002</v>
      </c>
    </row>
    <row r="512" spans="1:26" ht="15" customHeight="1" x14ac:dyDescent="0.2">
      <c r="A512" s="20"/>
      <c r="B512" s="34" t="s">
        <v>284</v>
      </c>
      <c r="C512" s="216" t="s">
        <v>134</v>
      </c>
      <c r="D512" s="216"/>
      <c r="E512" s="53" t="s">
        <v>219</v>
      </c>
      <c r="F512" s="36" t="s">
        <v>213</v>
      </c>
      <c r="G512" s="37" t="s">
        <v>119</v>
      </c>
      <c r="H512" s="38"/>
      <c r="I512" s="232"/>
      <c r="J512" s="232"/>
      <c r="K512" s="232"/>
      <c r="L512" s="232"/>
      <c r="M512" s="232"/>
      <c r="N512" s="232"/>
      <c r="O512" s="38">
        <v>7013300</v>
      </c>
      <c r="P512" s="38">
        <v>7013300</v>
      </c>
      <c r="Q512" s="38">
        <v>7013300</v>
      </c>
      <c r="R512" s="38">
        <v>3415220</v>
      </c>
      <c r="S512" s="39">
        <f t="shared" si="34"/>
        <v>0</v>
      </c>
      <c r="T512" s="38"/>
      <c r="U512" s="38"/>
      <c r="V512" s="40"/>
      <c r="W512" s="40"/>
      <c r="X512" s="41"/>
      <c r="Y512" s="32"/>
      <c r="Z512" s="33" t="str">
        <f t="shared" si="35"/>
        <v>08019300072300611130241002</v>
      </c>
    </row>
    <row r="513" spans="1:26" ht="15" customHeight="1" x14ac:dyDescent="0.2">
      <c r="A513" s="20"/>
      <c r="B513" s="34" t="s">
        <v>284</v>
      </c>
      <c r="C513" s="216" t="s">
        <v>134</v>
      </c>
      <c r="D513" s="216"/>
      <c r="E513" s="53" t="s">
        <v>220</v>
      </c>
      <c r="F513" s="36" t="s">
        <v>213</v>
      </c>
      <c r="G513" s="37" t="s">
        <v>119</v>
      </c>
      <c r="H513" s="38"/>
      <c r="I513" s="232"/>
      <c r="J513" s="232"/>
      <c r="K513" s="232"/>
      <c r="L513" s="232"/>
      <c r="M513" s="232"/>
      <c r="N513" s="232"/>
      <c r="O513" s="38">
        <v>835000</v>
      </c>
      <c r="P513" s="38">
        <v>835000</v>
      </c>
      <c r="Q513" s="38">
        <v>835000</v>
      </c>
      <c r="R513" s="38">
        <v>404200</v>
      </c>
      <c r="S513" s="39">
        <f t="shared" si="34"/>
        <v>0</v>
      </c>
      <c r="T513" s="38"/>
      <c r="U513" s="38"/>
      <c r="V513" s="40"/>
      <c r="W513" s="40"/>
      <c r="X513" s="41"/>
      <c r="Y513" s="32"/>
      <c r="Z513" s="33" t="str">
        <f t="shared" si="35"/>
        <v>08019300072300621130241002</v>
      </c>
    </row>
    <row r="514" spans="1:26" ht="15" customHeight="1" x14ac:dyDescent="0.2">
      <c r="A514" s="20"/>
      <c r="B514" s="34" t="s">
        <v>284</v>
      </c>
      <c r="C514" s="216" t="s">
        <v>135</v>
      </c>
      <c r="D514" s="216"/>
      <c r="E514" s="53" t="s">
        <v>219</v>
      </c>
      <c r="F514" s="36" t="s">
        <v>213</v>
      </c>
      <c r="G514" s="37" t="s">
        <v>119</v>
      </c>
      <c r="H514" s="38"/>
      <c r="I514" s="232"/>
      <c r="J514" s="232"/>
      <c r="K514" s="232"/>
      <c r="L514" s="232"/>
      <c r="M514" s="232"/>
      <c r="N514" s="232"/>
      <c r="O514" s="38">
        <v>1753350</v>
      </c>
      <c r="P514" s="38">
        <v>1753350</v>
      </c>
      <c r="Q514" s="38">
        <v>1753350</v>
      </c>
      <c r="R514" s="38">
        <v>854030</v>
      </c>
      <c r="S514" s="39">
        <f t="shared" si="34"/>
        <v>0</v>
      </c>
      <c r="T514" s="38"/>
      <c r="U514" s="38"/>
      <c r="V514" s="40"/>
      <c r="W514" s="40"/>
      <c r="X514" s="41"/>
      <c r="Y514" s="32"/>
      <c r="Z514" s="33" t="str">
        <f t="shared" si="35"/>
        <v>080193000S2300611130241002</v>
      </c>
    </row>
    <row r="515" spans="1:26" ht="15" customHeight="1" x14ac:dyDescent="0.2">
      <c r="A515" s="20"/>
      <c r="B515" s="34" t="s">
        <v>284</v>
      </c>
      <c r="C515" s="216" t="s">
        <v>135</v>
      </c>
      <c r="D515" s="216"/>
      <c r="E515" s="53" t="s">
        <v>220</v>
      </c>
      <c r="F515" s="36" t="s">
        <v>213</v>
      </c>
      <c r="G515" s="37" t="s">
        <v>119</v>
      </c>
      <c r="H515" s="38"/>
      <c r="I515" s="232"/>
      <c r="J515" s="232"/>
      <c r="K515" s="232"/>
      <c r="L515" s="232"/>
      <c r="M515" s="232"/>
      <c r="N515" s="232"/>
      <c r="O515" s="38">
        <v>208750</v>
      </c>
      <c r="P515" s="38">
        <v>208750</v>
      </c>
      <c r="Q515" s="38">
        <v>208750</v>
      </c>
      <c r="R515" s="38">
        <v>101050</v>
      </c>
      <c r="S515" s="39">
        <f t="shared" si="34"/>
        <v>0</v>
      </c>
      <c r="T515" s="38"/>
      <c r="U515" s="38"/>
      <c r="V515" s="40"/>
      <c r="W515" s="40"/>
      <c r="X515" s="41"/>
      <c r="Y515" s="32"/>
      <c r="Z515" s="33" t="str">
        <f t="shared" si="35"/>
        <v>080193000S2300621130241002</v>
      </c>
    </row>
    <row r="516" spans="1:26" ht="15" customHeight="1" x14ac:dyDescent="0.2">
      <c r="A516" s="20"/>
      <c r="B516" s="34" t="s">
        <v>298</v>
      </c>
      <c r="C516" s="216" t="s">
        <v>253</v>
      </c>
      <c r="D516" s="216"/>
      <c r="E516" s="53" t="s">
        <v>219</v>
      </c>
      <c r="F516" s="36" t="s">
        <v>213</v>
      </c>
      <c r="G516" s="37" t="s">
        <v>119</v>
      </c>
      <c r="H516" s="38"/>
      <c r="I516" s="232"/>
      <c r="J516" s="232"/>
      <c r="K516" s="232"/>
      <c r="L516" s="232"/>
      <c r="M516" s="232"/>
      <c r="N516" s="232"/>
      <c r="O516" s="38">
        <v>53861</v>
      </c>
      <c r="P516" s="38">
        <v>53861</v>
      </c>
      <c r="Q516" s="38">
        <v>53861</v>
      </c>
      <c r="R516" s="38">
        <v>53861</v>
      </c>
      <c r="S516" s="39">
        <f t="shared" si="34"/>
        <v>0</v>
      </c>
      <c r="T516" s="38"/>
      <c r="U516" s="38"/>
      <c r="V516" s="40"/>
      <c r="W516" s="40"/>
      <c r="X516" s="41"/>
      <c r="Y516" s="32"/>
      <c r="Z516" s="33" t="str">
        <f t="shared" si="35"/>
        <v>10030240071640611130241002</v>
      </c>
    </row>
    <row r="517" spans="1:26" ht="15" customHeight="1" x14ac:dyDescent="0.2">
      <c r="A517" s="20"/>
      <c r="B517" s="34" t="s">
        <v>298</v>
      </c>
      <c r="C517" s="216" t="s">
        <v>253</v>
      </c>
      <c r="D517" s="216"/>
      <c r="E517" s="53" t="s">
        <v>220</v>
      </c>
      <c r="F517" s="36" t="s">
        <v>213</v>
      </c>
      <c r="G517" s="37" t="s">
        <v>119</v>
      </c>
      <c r="H517" s="38"/>
      <c r="I517" s="232"/>
      <c r="J517" s="232"/>
      <c r="K517" s="232"/>
      <c r="L517" s="232"/>
      <c r="M517" s="232"/>
      <c r="N517" s="232"/>
      <c r="O517" s="38">
        <v>1378425</v>
      </c>
      <c r="P517" s="38">
        <v>1378425</v>
      </c>
      <c r="Q517" s="38">
        <v>1378425</v>
      </c>
      <c r="R517" s="38">
        <v>1378425</v>
      </c>
      <c r="S517" s="39">
        <f t="shared" si="34"/>
        <v>0</v>
      </c>
      <c r="T517" s="38"/>
      <c r="U517" s="38"/>
      <c r="V517" s="40"/>
      <c r="W517" s="40"/>
      <c r="X517" s="41"/>
      <c r="Y517" s="32"/>
      <c r="Z517" s="33" t="str">
        <f t="shared" si="35"/>
        <v>10030240071640621130241002</v>
      </c>
    </row>
    <row r="518" spans="1:26" ht="15" customHeight="1" x14ac:dyDescent="0.2">
      <c r="A518" s="20"/>
      <c r="B518" s="34" t="s">
        <v>298</v>
      </c>
      <c r="C518" s="216" t="s">
        <v>225</v>
      </c>
      <c r="D518" s="216"/>
      <c r="E518" s="53" t="s">
        <v>219</v>
      </c>
      <c r="F518" s="36" t="s">
        <v>213</v>
      </c>
      <c r="G518" s="37" t="s">
        <v>119</v>
      </c>
      <c r="H518" s="38"/>
      <c r="I518" s="232"/>
      <c r="J518" s="232"/>
      <c r="K518" s="232"/>
      <c r="L518" s="232"/>
      <c r="M518" s="232"/>
      <c r="N518" s="232"/>
      <c r="O518" s="38">
        <v>34339.440000000002</v>
      </c>
      <c r="P518" s="38">
        <v>34339.440000000002</v>
      </c>
      <c r="Q518" s="38">
        <v>34339.440000000002</v>
      </c>
      <c r="R518" s="38">
        <v>34339.440000000002</v>
      </c>
      <c r="S518" s="39">
        <f t="shared" si="34"/>
        <v>0</v>
      </c>
      <c r="T518" s="38"/>
      <c r="U518" s="38"/>
      <c r="V518" s="40"/>
      <c r="W518" s="40"/>
      <c r="X518" s="41"/>
      <c r="Y518" s="32"/>
      <c r="Z518" s="33" t="str">
        <f t="shared" si="35"/>
        <v>10030240072670611130241002</v>
      </c>
    </row>
    <row r="519" spans="1:26" ht="15" customHeight="1" x14ac:dyDescent="0.2">
      <c r="A519" s="20"/>
      <c r="B519" s="34" t="s">
        <v>298</v>
      </c>
      <c r="C519" s="216" t="s">
        <v>225</v>
      </c>
      <c r="D519" s="216"/>
      <c r="E519" s="53" t="s">
        <v>220</v>
      </c>
      <c r="F519" s="36" t="s">
        <v>213</v>
      </c>
      <c r="G519" s="37" t="s">
        <v>119</v>
      </c>
      <c r="H519" s="38"/>
      <c r="I519" s="232"/>
      <c r="J519" s="232"/>
      <c r="K519" s="232"/>
      <c r="L519" s="232"/>
      <c r="M519" s="232"/>
      <c r="N519" s="232"/>
      <c r="O519" s="38">
        <v>1747748.17</v>
      </c>
      <c r="P519" s="38">
        <v>1747748.17</v>
      </c>
      <c r="Q519" s="38">
        <v>1747748.17</v>
      </c>
      <c r="R519" s="38">
        <v>1747748.17</v>
      </c>
      <c r="S519" s="39">
        <f t="shared" si="34"/>
        <v>0</v>
      </c>
      <c r="T519" s="38"/>
      <c r="U519" s="38"/>
      <c r="V519" s="40"/>
      <c r="W519" s="40"/>
      <c r="X519" s="41"/>
      <c r="Y519" s="32"/>
      <c r="Z519" s="33" t="str">
        <f t="shared" si="35"/>
        <v>10030240072670621130241002</v>
      </c>
    </row>
    <row r="520" spans="1:26" ht="15" customHeight="1" x14ac:dyDescent="0.2">
      <c r="A520" s="20"/>
      <c r="B520" s="34" t="s">
        <v>209</v>
      </c>
      <c r="C520" s="216" t="s">
        <v>262</v>
      </c>
      <c r="D520" s="216"/>
      <c r="E520" s="53" t="s">
        <v>217</v>
      </c>
      <c r="F520" s="36" t="s">
        <v>213</v>
      </c>
      <c r="G520" s="37" t="s">
        <v>119</v>
      </c>
      <c r="H520" s="38"/>
      <c r="I520" s="232"/>
      <c r="J520" s="232"/>
      <c r="K520" s="232"/>
      <c r="L520" s="232"/>
      <c r="M520" s="232"/>
      <c r="N520" s="232"/>
      <c r="O520" s="38">
        <v>493158</v>
      </c>
      <c r="P520" s="38">
        <v>493158</v>
      </c>
      <c r="Q520" s="38">
        <v>493158</v>
      </c>
      <c r="R520" s="38">
        <v>493158</v>
      </c>
      <c r="S520" s="39">
        <f t="shared" si="34"/>
        <v>0</v>
      </c>
      <c r="T520" s="38"/>
      <c r="U520" s="38"/>
      <c r="V520" s="40"/>
      <c r="W520" s="40"/>
      <c r="X520" s="41"/>
      <c r="Y520" s="32"/>
      <c r="Z520" s="33" t="str">
        <f t="shared" si="35"/>
        <v>11010220025080622130241002</v>
      </c>
    </row>
    <row r="521" spans="1:26" ht="15" customHeight="1" x14ac:dyDescent="0.2">
      <c r="A521" s="20"/>
      <c r="B521" s="34" t="s">
        <v>209</v>
      </c>
      <c r="C521" s="216" t="s">
        <v>263</v>
      </c>
      <c r="D521" s="216"/>
      <c r="E521" s="53" t="s">
        <v>264</v>
      </c>
      <c r="F521" s="36" t="s">
        <v>213</v>
      </c>
      <c r="G521" s="37" t="s">
        <v>119</v>
      </c>
      <c r="H521" s="38"/>
      <c r="I521" s="232"/>
      <c r="J521" s="232"/>
      <c r="K521" s="232"/>
      <c r="L521" s="232"/>
      <c r="M521" s="232"/>
      <c r="N521" s="232"/>
      <c r="O521" s="38">
        <v>726300</v>
      </c>
      <c r="P521" s="38">
        <v>726300</v>
      </c>
      <c r="Q521" s="38">
        <v>726300</v>
      </c>
      <c r="R521" s="38">
        <v>726300</v>
      </c>
      <c r="S521" s="39">
        <f t="shared" si="34"/>
        <v>0</v>
      </c>
      <c r="T521" s="38"/>
      <c r="U521" s="38"/>
      <c r="V521" s="40"/>
      <c r="W521" s="40"/>
      <c r="X521" s="41"/>
      <c r="Y521" s="32"/>
      <c r="Z521" s="33" t="str">
        <f t="shared" si="35"/>
        <v>11010220025090624130241002</v>
      </c>
    </row>
    <row r="522" spans="1:26" ht="15" customHeight="1" x14ac:dyDescent="0.2">
      <c r="A522" s="20"/>
      <c r="B522" s="34" t="s">
        <v>209</v>
      </c>
      <c r="C522" s="216" t="s">
        <v>266</v>
      </c>
      <c r="D522" s="216"/>
      <c r="E522" s="53" t="s">
        <v>220</v>
      </c>
      <c r="F522" s="36" t="s">
        <v>213</v>
      </c>
      <c r="G522" s="37" t="s">
        <v>119</v>
      </c>
      <c r="H522" s="38"/>
      <c r="I522" s="232"/>
      <c r="J522" s="232"/>
      <c r="K522" s="232"/>
      <c r="L522" s="232"/>
      <c r="M522" s="232"/>
      <c r="N522" s="232"/>
      <c r="O522" s="38">
        <v>15471934.74</v>
      </c>
      <c r="P522" s="38">
        <v>15471934.74</v>
      </c>
      <c r="Q522" s="38">
        <v>15471934.74</v>
      </c>
      <c r="R522" s="38">
        <v>15471934.74</v>
      </c>
      <c r="S522" s="39">
        <f t="shared" si="34"/>
        <v>0</v>
      </c>
      <c r="T522" s="38"/>
      <c r="U522" s="38"/>
      <c r="V522" s="40"/>
      <c r="W522" s="40"/>
      <c r="X522" s="41"/>
      <c r="Y522" s="32"/>
      <c r="Z522" s="33" t="str">
        <f t="shared" si="35"/>
        <v>11010240001220621130241002</v>
      </c>
    </row>
    <row r="523" spans="1:26" ht="15" customHeight="1" x14ac:dyDescent="0.2">
      <c r="A523" s="20"/>
      <c r="B523" s="34" t="s">
        <v>209</v>
      </c>
      <c r="C523" s="216" t="s">
        <v>221</v>
      </c>
      <c r="D523" s="216"/>
      <c r="E523" s="53" t="s">
        <v>217</v>
      </c>
      <c r="F523" s="36" t="s">
        <v>213</v>
      </c>
      <c r="G523" s="37" t="s">
        <v>119</v>
      </c>
      <c r="H523" s="38"/>
      <c r="I523" s="232"/>
      <c r="J523" s="232"/>
      <c r="K523" s="232"/>
      <c r="L523" s="232"/>
      <c r="M523" s="232"/>
      <c r="N523" s="232"/>
      <c r="O523" s="38">
        <v>985617.76</v>
      </c>
      <c r="P523" s="38">
        <v>985617.76</v>
      </c>
      <c r="Q523" s="38">
        <v>985617.76</v>
      </c>
      <c r="R523" s="38">
        <v>985617.76</v>
      </c>
      <c r="S523" s="39">
        <f t="shared" si="34"/>
        <v>0</v>
      </c>
      <c r="T523" s="38"/>
      <c r="U523" s="38"/>
      <c r="V523" s="40"/>
      <c r="W523" s="40"/>
      <c r="X523" s="41"/>
      <c r="Y523" s="32"/>
      <c r="Z523" s="33" t="str">
        <f t="shared" si="35"/>
        <v>11010240020240622130241002</v>
      </c>
    </row>
    <row r="524" spans="1:26" ht="15" customHeight="1" x14ac:dyDescent="0.2">
      <c r="A524" s="20"/>
      <c r="B524" s="34" t="s">
        <v>209</v>
      </c>
      <c r="C524" s="216" t="s">
        <v>299</v>
      </c>
      <c r="D524" s="216"/>
      <c r="E524" s="53" t="s">
        <v>217</v>
      </c>
      <c r="F524" s="36" t="s">
        <v>213</v>
      </c>
      <c r="G524" s="37" t="s">
        <v>119</v>
      </c>
      <c r="H524" s="38"/>
      <c r="I524" s="232"/>
      <c r="J524" s="232"/>
      <c r="K524" s="232"/>
      <c r="L524" s="232"/>
      <c r="M524" s="232"/>
      <c r="N524" s="232"/>
      <c r="O524" s="38">
        <v>16900</v>
      </c>
      <c r="P524" s="38">
        <v>16900</v>
      </c>
      <c r="Q524" s="38">
        <v>16900</v>
      </c>
      <c r="R524" s="38">
        <v>16900</v>
      </c>
      <c r="S524" s="39">
        <f t="shared" si="34"/>
        <v>0</v>
      </c>
      <c r="T524" s="38"/>
      <c r="U524" s="38"/>
      <c r="V524" s="40"/>
      <c r="W524" s="40"/>
      <c r="X524" s="41"/>
      <c r="Y524" s="32"/>
      <c r="Z524" s="33" t="str">
        <f t="shared" si="35"/>
        <v>11010240021783622130241002</v>
      </c>
    </row>
    <row r="525" spans="1:26" ht="15" customHeight="1" x14ac:dyDescent="0.2">
      <c r="A525" s="20"/>
      <c r="B525" s="34" t="s">
        <v>209</v>
      </c>
      <c r="C525" s="216" t="s">
        <v>267</v>
      </c>
      <c r="D525" s="216"/>
      <c r="E525" s="53" t="s">
        <v>220</v>
      </c>
      <c r="F525" s="36" t="s">
        <v>213</v>
      </c>
      <c r="G525" s="37" t="s">
        <v>119</v>
      </c>
      <c r="H525" s="38"/>
      <c r="I525" s="232"/>
      <c r="J525" s="232"/>
      <c r="K525" s="232"/>
      <c r="L525" s="232"/>
      <c r="M525" s="232"/>
      <c r="N525" s="232"/>
      <c r="O525" s="38">
        <v>791500</v>
      </c>
      <c r="P525" s="38">
        <v>791500</v>
      </c>
      <c r="Q525" s="38">
        <v>791500</v>
      </c>
      <c r="R525" s="38">
        <v>791500</v>
      </c>
      <c r="S525" s="39">
        <f t="shared" si="34"/>
        <v>0</v>
      </c>
      <c r="T525" s="38"/>
      <c r="U525" s="38"/>
      <c r="V525" s="40"/>
      <c r="W525" s="40"/>
      <c r="X525" s="41"/>
      <c r="Y525" s="32"/>
      <c r="Z525" s="33" t="str">
        <f t="shared" si="35"/>
        <v>11010240071410621130241002</v>
      </c>
    </row>
    <row r="526" spans="1:26" ht="15" customHeight="1" x14ac:dyDescent="0.2">
      <c r="A526" s="20"/>
      <c r="B526" s="34" t="s">
        <v>209</v>
      </c>
      <c r="C526" s="216" t="s">
        <v>254</v>
      </c>
      <c r="D526" s="216"/>
      <c r="E526" s="53" t="s">
        <v>217</v>
      </c>
      <c r="F526" s="36" t="s">
        <v>213</v>
      </c>
      <c r="G526" s="37" t="s">
        <v>119</v>
      </c>
      <c r="H526" s="38"/>
      <c r="I526" s="232"/>
      <c r="J526" s="232"/>
      <c r="K526" s="232"/>
      <c r="L526" s="232"/>
      <c r="M526" s="232"/>
      <c r="N526" s="232"/>
      <c r="O526" s="38">
        <v>509322.48</v>
      </c>
      <c r="P526" s="38">
        <v>509322.48</v>
      </c>
      <c r="Q526" s="38">
        <v>509322.48</v>
      </c>
      <c r="R526" s="38">
        <v>509322.48</v>
      </c>
      <c r="S526" s="39">
        <f t="shared" si="34"/>
        <v>0</v>
      </c>
      <c r="T526" s="38"/>
      <c r="U526" s="38"/>
      <c r="V526" s="40"/>
      <c r="W526" s="40"/>
      <c r="X526" s="41"/>
      <c r="Y526" s="32"/>
      <c r="Z526" s="33" t="str">
        <f t="shared" si="35"/>
        <v>11010240071780622130241002</v>
      </c>
    </row>
    <row r="527" spans="1:26" ht="15" customHeight="1" x14ac:dyDescent="0.2">
      <c r="A527" s="20"/>
      <c r="B527" s="34" t="s">
        <v>209</v>
      </c>
      <c r="C527" s="216" t="s">
        <v>300</v>
      </c>
      <c r="D527" s="216"/>
      <c r="E527" s="53" t="s">
        <v>217</v>
      </c>
      <c r="F527" s="36" t="s">
        <v>213</v>
      </c>
      <c r="G527" s="37" t="s">
        <v>119</v>
      </c>
      <c r="H527" s="38"/>
      <c r="I527" s="232"/>
      <c r="J527" s="232"/>
      <c r="K527" s="232"/>
      <c r="L527" s="232"/>
      <c r="M527" s="232"/>
      <c r="N527" s="232"/>
      <c r="O527" s="38">
        <v>35000</v>
      </c>
      <c r="P527" s="38">
        <v>35000</v>
      </c>
      <c r="Q527" s="38">
        <v>35000</v>
      </c>
      <c r="R527" s="38">
        <v>35000</v>
      </c>
      <c r="S527" s="39">
        <f t="shared" si="34"/>
        <v>0</v>
      </c>
      <c r="T527" s="38"/>
      <c r="U527" s="38"/>
      <c r="V527" s="40"/>
      <c r="W527" s="40"/>
      <c r="X527" s="41"/>
      <c r="Y527" s="32"/>
      <c r="Z527" s="33" t="str">
        <f t="shared" si="35"/>
        <v>11010500020530622130241002</v>
      </c>
    </row>
    <row r="528" spans="1:26" ht="15" customHeight="1" x14ac:dyDescent="0.2">
      <c r="A528" s="20"/>
      <c r="B528" s="34" t="s">
        <v>209</v>
      </c>
      <c r="C528" s="216" t="s">
        <v>301</v>
      </c>
      <c r="D528" s="216"/>
      <c r="E528" s="53" t="s">
        <v>220</v>
      </c>
      <c r="F528" s="36" t="s">
        <v>213</v>
      </c>
      <c r="G528" s="37" t="s">
        <v>119</v>
      </c>
      <c r="H528" s="38"/>
      <c r="I528" s="232"/>
      <c r="J528" s="232"/>
      <c r="K528" s="232"/>
      <c r="L528" s="232"/>
      <c r="M528" s="232"/>
      <c r="N528" s="232"/>
      <c r="O528" s="38">
        <v>8468515.6600000001</v>
      </c>
      <c r="P528" s="38">
        <v>8468515.6600000001</v>
      </c>
      <c r="Q528" s="38">
        <v>8468515.6600000001</v>
      </c>
      <c r="R528" s="38">
        <v>8468515.6600000001</v>
      </c>
      <c r="S528" s="39">
        <f t="shared" si="34"/>
        <v>0</v>
      </c>
      <c r="T528" s="38"/>
      <c r="U528" s="38"/>
      <c r="V528" s="40"/>
      <c r="W528" s="40"/>
      <c r="X528" s="41"/>
      <c r="Y528" s="32"/>
      <c r="Z528" s="33" t="str">
        <f t="shared" si="35"/>
        <v>11010500024040621130241002</v>
      </c>
    </row>
    <row r="529" spans="1:26" ht="15" customHeight="1" x14ac:dyDescent="0.2">
      <c r="A529" s="20"/>
      <c r="B529" s="34" t="s">
        <v>209</v>
      </c>
      <c r="C529" s="216" t="s">
        <v>133</v>
      </c>
      <c r="D529" s="216"/>
      <c r="E529" s="53" t="s">
        <v>220</v>
      </c>
      <c r="F529" s="36" t="s">
        <v>213</v>
      </c>
      <c r="G529" s="37" t="s">
        <v>119</v>
      </c>
      <c r="H529" s="38"/>
      <c r="I529" s="232"/>
      <c r="J529" s="232"/>
      <c r="K529" s="232"/>
      <c r="L529" s="232"/>
      <c r="M529" s="232"/>
      <c r="N529" s="232"/>
      <c r="O529" s="38">
        <v>18116.63</v>
      </c>
      <c r="P529" s="38">
        <v>18116.63</v>
      </c>
      <c r="Q529" s="38">
        <v>18116.63</v>
      </c>
      <c r="R529" s="38">
        <v>18116.63</v>
      </c>
      <c r="S529" s="39">
        <f t="shared" si="34"/>
        <v>0</v>
      </c>
      <c r="T529" s="38"/>
      <c r="U529" s="38"/>
      <c r="V529" s="40"/>
      <c r="W529" s="40"/>
      <c r="X529" s="41"/>
      <c r="Y529" s="32"/>
      <c r="Z529" s="33" t="str">
        <f t="shared" si="35"/>
        <v>11019300022300621130241002</v>
      </c>
    </row>
    <row r="530" spans="1:26" ht="15" customHeight="1" x14ac:dyDescent="0.2">
      <c r="A530" s="20"/>
      <c r="B530" s="34" t="s">
        <v>209</v>
      </c>
      <c r="C530" s="216" t="s">
        <v>136</v>
      </c>
      <c r="D530" s="216"/>
      <c r="E530" s="53" t="s">
        <v>220</v>
      </c>
      <c r="F530" s="36" t="s">
        <v>213</v>
      </c>
      <c r="G530" s="37" t="s">
        <v>119</v>
      </c>
      <c r="H530" s="38"/>
      <c r="I530" s="232"/>
      <c r="J530" s="232"/>
      <c r="K530" s="232"/>
      <c r="L530" s="232"/>
      <c r="M530" s="232"/>
      <c r="N530" s="232"/>
      <c r="O530" s="38">
        <v>1100</v>
      </c>
      <c r="P530" s="38">
        <v>1100</v>
      </c>
      <c r="Q530" s="38">
        <v>1100</v>
      </c>
      <c r="R530" s="38">
        <v>1100</v>
      </c>
      <c r="S530" s="39">
        <f t="shared" si="34"/>
        <v>0</v>
      </c>
      <c r="T530" s="38"/>
      <c r="U530" s="38"/>
      <c r="V530" s="40"/>
      <c r="W530" s="40"/>
      <c r="X530" s="41"/>
      <c r="Y530" s="32"/>
      <c r="Z530" s="33" t="str">
        <f t="shared" si="35"/>
        <v>11019300022400621130241002</v>
      </c>
    </row>
    <row r="531" spans="1:26" ht="15" customHeight="1" x14ac:dyDescent="0.2">
      <c r="A531" s="20"/>
      <c r="B531" s="34" t="s">
        <v>209</v>
      </c>
      <c r="C531" s="216" t="s">
        <v>134</v>
      </c>
      <c r="D531" s="216"/>
      <c r="E531" s="53" t="s">
        <v>220</v>
      </c>
      <c r="F531" s="36" t="s">
        <v>213</v>
      </c>
      <c r="G531" s="37" t="s">
        <v>119</v>
      </c>
      <c r="H531" s="38"/>
      <c r="I531" s="232"/>
      <c r="J531" s="232"/>
      <c r="K531" s="232"/>
      <c r="L531" s="232"/>
      <c r="M531" s="232"/>
      <c r="N531" s="232"/>
      <c r="O531" s="38">
        <v>3812187.94</v>
      </c>
      <c r="P531" s="38">
        <v>3812187.94</v>
      </c>
      <c r="Q531" s="38">
        <v>3812187.94</v>
      </c>
      <c r="R531" s="38">
        <v>3812187.94</v>
      </c>
      <c r="S531" s="39">
        <f t="shared" si="34"/>
        <v>0</v>
      </c>
      <c r="T531" s="38"/>
      <c r="U531" s="38"/>
      <c r="V531" s="40"/>
      <c r="W531" s="40"/>
      <c r="X531" s="41"/>
      <c r="Y531" s="32"/>
      <c r="Z531" s="33" t="str">
        <f t="shared" si="35"/>
        <v>11019300072300621130241002</v>
      </c>
    </row>
    <row r="532" spans="1:26" ht="15" customHeight="1" x14ac:dyDescent="0.2">
      <c r="A532" s="20"/>
      <c r="B532" s="34" t="s">
        <v>209</v>
      </c>
      <c r="C532" s="216" t="s">
        <v>135</v>
      </c>
      <c r="D532" s="216"/>
      <c r="E532" s="53" t="s">
        <v>220</v>
      </c>
      <c r="F532" s="36" t="s">
        <v>213</v>
      </c>
      <c r="G532" s="37" t="s">
        <v>119</v>
      </c>
      <c r="H532" s="38"/>
      <c r="I532" s="232"/>
      <c r="J532" s="232"/>
      <c r="K532" s="232"/>
      <c r="L532" s="232"/>
      <c r="M532" s="232"/>
      <c r="N532" s="232"/>
      <c r="O532" s="38">
        <v>953046.96</v>
      </c>
      <c r="P532" s="38">
        <v>953046.96</v>
      </c>
      <c r="Q532" s="38">
        <v>953046.96</v>
      </c>
      <c r="R532" s="38">
        <v>953046.96</v>
      </c>
      <c r="S532" s="39">
        <f t="shared" si="34"/>
        <v>0</v>
      </c>
      <c r="T532" s="38"/>
      <c r="U532" s="38"/>
      <c r="V532" s="40"/>
      <c r="W532" s="40"/>
      <c r="X532" s="41"/>
      <c r="Y532" s="32"/>
      <c r="Z532" s="33" t="str">
        <f t="shared" si="35"/>
        <v>110193000S2300621130241002</v>
      </c>
    </row>
    <row r="533" spans="1:26" ht="15" customHeight="1" x14ac:dyDescent="0.2">
      <c r="A533" s="20"/>
      <c r="B533" s="34" t="s">
        <v>302</v>
      </c>
      <c r="C533" s="216" t="s">
        <v>303</v>
      </c>
      <c r="D533" s="216"/>
      <c r="E533" s="53" t="s">
        <v>217</v>
      </c>
      <c r="F533" s="36" t="s">
        <v>213</v>
      </c>
      <c r="G533" s="37" t="s">
        <v>119</v>
      </c>
      <c r="H533" s="38"/>
      <c r="I533" s="232"/>
      <c r="J533" s="232"/>
      <c r="K533" s="232"/>
      <c r="L533" s="232"/>
      <c r="M533" s="232"/>
      <c r="N533" s="232"/>
      <c r="O533" s="38">
        <v>350000</v>
      </c>
      <c r="P533" s="38">
        <v>350000</v>
      </c>
      <c r="Q533" s="38">
        <v>350000</v>
      </c>
      <c r="R533" s="38">
        <v>350000</v>
      </c>
      <c r="S533" s="39">
        <f t="shared" si="34"/>
        <v>0</v>
      </c>
      <c r="T533" s="38"/>
      <c r="U533" s="38"/>
      <c r="V533" s="40"/>
      <c r="W533" s="40"/>
      <c r="X533" s="41"/>
      <c r="Y533" s="32"/>
      <c r="Z533" s="33" t="str">
        <f t="shared" si="35"/>
        <v>11020500024070622130241002</v>
      </c>
    </row>
    <row r="534" spans="1:26" ht="15" customHeight="1" x14ac:dyDescent="0.2">
      <c r="A534" s="20"/>
      <c r="B534" s="34" t="s">
        <v>304</v>
      </c>
      <c r="C534" s="216" t="s">
        <v>305</v>
      </c>
      <c r="D534" s="216"/>
      <c r="E534" s="53" t="s">
        <v>220</v>
      </c>
      <c r="F534" s="36" t="s">
        <v>213</v>
      </c>
      <c r="G534" s="37" t="s">
        <v>119</v>
      </c>
      <c r="H534" s="38"/>
      <c r="I534" s="232"/>
      <c r="J534" s="232"/>
      <c r="K534" s="232"/>
      <c r="L534" s="232"/>
      <c r="M534" s="232"/>
      <c r="N534" s="232"/>
      <c r="O534" s="38">
        <v>459000</v>
      </c>
      <c r="P534" s="38">
        <v>459000</v>
      </c>
      <c r="Q534" s="38">
        <v>459000</v>
      </c>
      <c r="R534" s="38">
        <v>459000</v>
      </c>
      <c r="S534" s="39">
        <f t="shared" si="34"/>
        <v>0</v>
      </c>
      <c r="T534" s="38"/>
      <c r="U534" s="38"/>
      <c r="V534" s="40"/>
      <c r="W534" s="40"/>
      <c r="X534" s="41"/>
      <c r="Y534" s="32"/>
      <c r="Z534" s="33" t="str">
        <f t="shared" si="35"/>
        <v>12029200001430621130241002</v>
      </c>
    </row>
    <row r="535" spans="1:26" ht="15" customHeight="1" x14ac:dyDescent="0.2">
      <c r="A535" s="20"/>
      <c r="B535" s="34" t="s">
        <v>304</v>
      </c>
      <c r="C535" s="216" t="s">
        <v>306</v>
      </c>
      <c r="D535" s="216"/>
      <c r="E535" s="53" t="s">
        <v>217</v>
      </c>
      <c r="F535" s="36" t="s">
        <v>213</v>
      </c>
      <c r="G535" s="37" t="s">
        <v>119</v>
      </c>
      <c r="H535" s="38"/>
      <c r="I535" s="232"/>
      <c r="J535" s="232"/>
      <c r="K535" s="232"/>
      <c r="L535" s="232"/>
      <c r="M535" s="232"/>
      <c r="N535" s="232"/>
      <c r="O535" s="38">
        <v>1429661</v>
      </c>
      <c r="P535" s="38">
        <v>1429661</v>
      </c>
      <c r="Q535" s="38">
        <v>1429661</v>
      </c>
      <c r="R535" s="38">
        <v>1429661</v>
      </c>
      <c r="S535" s="39">
        <f t="shared" si="34"/>
        <v>0</v>
      </c>
      <c r="T535" s="38"/>
      <c r="U535" s="38"/>
      <c r="V535" s="40"/>
      <c r="W535" s="40"/>
      <c r="X535" s="41"/>
      <c r="Y535" s="32"/>
      <c r="Z535" s="33" t="str">
        <f t="shared" si="35"/>
        <v>12029200001431622130241002</v>
      </c>
    </row>
    <row r="536" spans="1:26" ht="15" customHeight="1" x14ac:dyDescent="0.2">
      <c r="A536" s="20"/>
      <c r="B536" s="34" t="s">
        <v>304</v>
      </c>
      <c r="C536" s="216" t="s">
        <v>134</v>
      </c>
      <c r="D536" s="216"/>
      <c r="E536" s="53" t="s">
        <v>220</v>
      </c>
      <c r="F536" s="36" t="s">
        <v>213</v>
      </c>
      <c r="G536" s="37" t="s">
        <v>119</v>
      </c>
      <c r="H536" s="38"/>
      <c r="I536" s="232"/>
      <c r="J536" s="232"/>
      <c r="K536" s="232"/>
      <c r="L536" s="232"/>
      <c r="M536" s="232"/>
      <c r="N536" s="232"/>
      <c r="O536" s="38">
        <v>184000</v>
      </c>
      <c r="P536" s="38">
        <v>184000</v>
      </c>
      <c r="Q536" s="38">
        <v>184000</v>
      </c>
      <c r="R536" s="38">
        <v>184000</v>
      </c>
      <c r="S536" s="39">
        <f t="shared" si="34"/>
        <v>0</v>
      </c>
      <c r="T536" s="38"/>
      <c r="U536" s="38"/>
      <c r="V536" s="40"/>
      <c r="W536" s="40"/>
      <c r="X536" s="41"/>
      <c r="Y536" s="32"/>
      <c r="Z536" s="33" t="str">
        <f t="shared" si="35"/>
        <v>12029300072300621130241002</v>
      </c>
    </row>
    <row r="537" spans="1:26" ht="15" customHeight="1" x14ac:dyDescent="0.2">
      <c r="A537" s="20"/>
      <c r="B537" s="34" t="s">
        <v>304</v>
      </c>
      <c r="C537" s="216" t="s">
        <v>135</v>
      </c>
      <c r="D537" s="216"/>
      <c r="E537" s="53" t="s">
        <v>220</v>
      </c>
      <c r="F537" s="36" t="s">
        <v>213</v>
      </c>
      <c r="G537" s="37" t="s">
        <v>119</v>
      </c>
      <c r="H537" s="38"/>
      <c r="I537" s="232"/>
      <c r="J537" s="232"/>
      <c r="K537" s="232"/>
      <c r="L537" s="232"/>
      <c r="M537" s="232"/>
      <c r="N537" s="232"/>
      <c r="O537" s="38">
        <v>46000</v>
      </c>
      <c r="P537" s="38">
        <v>46000</v>
      </c>
      <c r="Q537" s="38">
        <v>46000</v>
      </c>
      <c r="R537" s="38">
        <v>46000</v>
      </c>
      <c r="S537" s="39">
        <f t="shared" si="34"/>
        <v>0</v>
      </c>
      <c r="T537" s="38"/>
      <c r="U537" s="38"/>
      <c r="V537" s="40"/>
      <c r="W537" s="40"/>
      <c r="X537" s="41"/>
      <c r="Y537" s="32"/>
      <c r="Z537" s="33" t="str">
        <f t="shared" si="35"/>
        <v>120293000S2300621130241002</v>
      </c>
    </row>
    <row r="538" spans="1:26" ht="15" customHeight="1" x14ac:dyDescent="0.2">
      <c r="A538" s="20"/>
      <c r="B538" s="143" t="s">
        <v>41</v>
      </c>
      <c r="C538" s="144"/>
      <c r="D538" s="145"/>
      <c r="E538" s="146"/>
      <c r="F538" s="163" t="s">
        <v>307</v>
      </c>
      <c r="G538" s="164"/>
      <c r="H538" s="42"/>
      <c r="I538" s="233"/>
      <c r="J538" s="233"/>
      <c r="K538" s="233"/>
      <c r="L538" s="233"/>
      <c r="M538" s="233"/>
      <c r="N538" s="233"/>
      <c r="O538" s="42">
        <v>1576661999.3399999</v>
      </c>
      <c r="P538" s="42">
        <v>1576631999.3399999</v>
      </c>
      <c r="Q538" s="42">
        <v>1576661999.3399999</v>
      </c>
      <c r="R538" s="42">
        <v>1535392373.1400001</v>
      </c>
      <c r="S538" s="42">
        <v>0</v>
      </c>
      <c r="T538" s="42"/>
      <c r="U538" s="42"/>
      <c r="V538" s="42"/>
      <c r="W538" s="42"/>
      <c r="X538" s="43"/>
      <c r="Y538" s="32"/>
      <c r="Z538" s="6"/>
    </row>
    <row r="539" spans="1:26" ht="15" customHeight="1" x14ac:dyDescent="0.2">
      <c r="A539" s="20"/>
      <c r="B539" s="34" t="s">
        <v>168</v>
      </c>
      <c r="C539" s="216" t="s">
        <v>308</v>
      </c>
      <c r="D539" s="216"/>
      <c r="E539" s="53" t="s">
        <v>309</v>
      </c>
      <c r="F539" s="36" t="s">
        <v>310</v>
      </c>
      <c r="G539" s="37" t="s">
        <v>48</v>
      </c>
      <c r="H539" s="38"/>
      <c r="I539" s="232"/>
      <c r="J539" s="232"/>
      <c r="K539" s="232"/>
      <c r="L539" s="232"/>
      <c r="M539" s="232"/>
      <c r="N539" s="232"/>
      <c r="O539" s="38">
        <v>3330000</v>
      </c>
      <c r="P539" s="38">
        <v>3330000</v>
      </c>
      <c r="Q539" s="38">
        <v>3330000</v>
      </c>
      <c r="R539" s="38"/>
      <c r="S539" s="39">
        <f>H539+O539-Q539</f>
        <v>0</v>
      </c>
      <c r="T539" s="38"/>
      <c r="U539" s="38"/>
      <c r="V539" s="40"/>
      <c r="W539" s="40"/>
      <c r="X539" s="41"/>
      <c r="Y539" s="32"/>
      <c r="Z539" s="33" t="str">
        <f>IF(B539="","0000",B539)&amp;IF(C539="","0000000000",C539)&amp;IF(E539="","000",E539)&amp;IF(F539="","000000",F539)&amp;IF(G539="","000",G539)</f>
        <v>04122610076230811130245004</v>
      </c>
    </row>
    <row r="540" spans="1:26" ht="15" customHeight="1" x14ac:dyDescent="0.2">
      <c r="A540" s="20"/>
      <c r="B540" s="34" t="s">
        <v>168</v>
      </c>
      <c r="C540" s="216" t="s">
        <v>311</v>
      </c>
      <c r="D540" s="216"/>
      <c r="E540" s="53" t="s">
        <v>312</v>
      </c>
      <c r="F540" s="36" t="s">
        <v>310</v>
      </c>
      <c r="G540" s="37" t="s">
        <v>48</v>
      </c>
      <c r="H540" s="38"/>
      <c r="I540" s="232"/>
      <c r="J540" s="232"/>
      <c r="K540" s="232"/>
      <c r="L540" s="232"/>
      <c r="M540" s="232"/>
      <c r="N540" s="232"/>
      <c r="O540" s="38">
        <v>1000000</v>
      </c>
      <c r="P540" s="38">
        <v>1000000</v>
      </c>
      <c r="Q540" s="38">
        <v>1000000</v>
      </c>
      <c r="R540" s="38"/>
      <c r="S540" s="39">
        <f>H540+O540-Q540</f>
        <v>0</v>
      </c>
      <c r="T540" s="38"/>
      <c r="U540" s="38"/>
      <c r="V540" s="40"/>
      <c r="W540" s="40"/>
      <c r="X540" s="41"/>
      <c r="Y540" s="32"/>
      <c r="Z540" s="33" t="str">
        <f>IF(B540="","0000",B540)&amp;IF(C540="","0000000000",C540)&amp;IF(E540="","000",E540)&amp;IF(F540="","000000",F540)&amp;IF(G540="","000",G540)</f>
        <v>04129300028600813130245004</v>
      </c>
    </row>
    <row r="541" spans="1:26" ht="15" customHeight="1" x14ac:dyDescent="0.2">
      <c r="A541" s="20"/>
      <c r="B541" s="143" t="s">
        <v>41</v>
      </c>
      <c r="C541" s="144"/>
      <c r="D541" s="145"/>
      <c r="E541" s="146"/>
      <c r="F541" s="163" t="s">
        <v>313</v>
      </c>
      <c r="G541" s="164"/>
      <c r="H541" s="42"/>
      <c r="I541" s="233"/>
      <c r="J541" s="233"/>
      <c r="K541" s="233"/>
      <c r="L541" s="233"/>
      <c r="M541" s="233"/>
      <c r="N541" s="233"/>
      <c r="O541" s="42">
        <v>4330000</v>
      </c>
      <c r="P541" s="42">
        <v>4330000</v>
      </c>
      <c r="Q541" s="42">
        <v>4330000</v>
      </c>
      <c r="R541" s="42"/>
      <c r="S541" s="42">
        <v>0</v>
      </c>
      <c r="T541" s="42"/>
      <c r="U541" s="42"/>
      <c r="V541" s="42"/>
      <c r="W541" s="42"/>
      <c r="X541" s="43"/>
      <c r="Y541" s="32"/>
      <c r="Z541" s="6"/>
    </row>
    <row r="542" spans="1:26" ht="15" customHeight="1" x14ac:dyDescent="0.2">
      <c r="A542" s="20"/>
      <c r="B542" s="34" t="s">
        <v>168</v>
      </c>
      <c r="C542" s="216" t="s">
        <v>308</v>
      </c>
      <c r="D542" s="216"/>
      <c r="E542" s="53" t="s">
        <v>309</v>
      </c>
      <c r="F542" s="36" t="s">
        <v>314</v>
      </c>
      <c r="G542" s="37" t="s">
        <v>49</v>
      </c>
      <c r="H542" s="38"/>
      <c r="I542" s="232"/>
      <c r="J542" s="232"/>
      <c r="K542" s="232"/>
      <c r="L542" s="232"/>
      <c r="M542" s="232"/>
      <c r="N542" s="232"/>
      <c r="O542" s="38">
        <v>1691142.61</v>
      </c>
      <c r="P542" s="38">
        <v>1691142.61</v>
      </c>
      <c r="Q542" s="38">
        <v>1691142.61</v>
      </c>
      <c r="R542" s="38"/>
      <c r="S542" s="39">
        <f>H542+O542-Q542</f>
        <v>0</v>
      </c>
      <c r="T542" s="38"/>
      <c r="U542" s="38"/>
      <c r="V542" s="40"/>
      <c r="W542" s="40"/>
      <c r="X542" s="41"/>
      <c r="Y542" s="32"/>
      <c r="Z542" s="33" t="str">
        <f>IF(B542="","0000",B542)&amp;IF(C542="","0000000000",C542)&amp;IF(E542="","000",E542)&amp;IF(F542="","000000",F542)&amp;IF(G542="","000",G542)</f>
        <v>04122610076230811130246006</v>
      </c>
    </row>
    <row r="543" spans="1:26" ht="15" customHeight="1" x14ac:dyDescent="0.2">
      <c r="A543" s="20"/>
      <c r="B543" s="34" t="s">
        <v>168</v>
      </c>
      <c r="C543" s="216" t="s">
        <v>315</v>
      </c>
      <c r="D543" s="216"/>
      <c r="E543" s="53" t="s">
        <v>309</v>
      </c>
      <c r="F543" s="36" t="s">
        <v>314</v>
      </c>
      <c r="G543" s="37" t="s">
        <v>49</v>
      </c>
      <c r="H543" s="38"/>
      <c r="I543" s="232"/>
      <c r="J543" s="232"/>
      <c r="K543" s="232"/>
      <c r="L543" s="232"/>
      <c r="M543" s="232"/>
      <c r="N543" s="232"/>
      <c r="O543" s="38">
        <v>340073.99</v>
      </c>
      <c r="P543" s="38">
        <v>340073.99</v>
      </c>
      <c r="Q543" s="38">
        <v>340073.99</v>
      </c>
      <c r="R543" s="38"/>
      <c r="S543" s="39">
        <f>H543+O543-Q543</f>
        <v>0</v>
      </c>
      <c r="T543" s="38"/>
      <c r="U543" s="38"/>
      <c r="V543" s="40"/>
      <c r="W543" s="40"/>
      <c r="X543" s="41"/>
      <c r="Y543" s="32"/>
      <c r="Z543" s="33" t="str">
        <f>IF(B543="","0000",B543)&amp;IF(C543="","0000000000",C543)&amp;IF(E543="","000",E543)&amp;IF(F543="","000000",F543)&amp;IF(G543="","000",G543)</f>
        <v>04122620072660811130246006</v>
      </c>
    </row>
    <row r="544" spans="1:26" ht="15" customHeight="1" x14ac:dyDescent="0.2">
      <c r="A544" s="20"/>
      <c r="B544" s="34" t="s">
        <v>168</v>
      </c>
      <c r="C544" s="216" t="s">
        <v>316</v>
      </c>
      <c r="D544" s="216"/>
      <c r="E544" s="53" t="s">
        <v>309</v>
      </c>
      <c r="F544" s="36" t="s">
        <v>314</v>
      </c>
      <c r="G544" s="37" t="s">
        <v>49</v>
      </c>
      <c r="H544" s="38"/>
      <c r="I544" s="232"/>
      <c r="J544" s="232"/>
      <c r="K544" s="232"/>
      <c r="L544" s="232"/>
      <c r="M544" s="232"/>
      <c r="N544" s="232"/>
      <c r="O544" s="38">
        <v>37786</v>
      </c>
      <c r="P544" s="38">
        <v>37786</v>
      </c>
      <c r="Q544" s="38">
        <v>37786</v>
      </c>
      <c r="R544" s="38"/>
      <c r="S544" s="39">
        <f>H544+O544-Q544</f>
        <v>0</v>
      </c>
      <c r="T544" s="38"/>
      <c r="U544" s="38"/>
      <c r="V544" s="40"/>
      <c r="W544" s="40"/>
      <c r="X544" s="41"/>
      <c r="Y544" s="32"/>
      <c r="Z544" s="33" t="str">
        <f>IF(B544="","0000",B544)&amp;IF(C544="","0000000000",C544)&amp;IF(E544="","000",E544)&amp;IF(F544="","000000",F544)&amp;IF(G544="","000",G544)</f>
        <v>041226200S2660811130246006</v>
      </c>
    </row>
    <row r="545" spans="1:26" ht="15" customHeight="1" x14ac:dyDescent="0.2">
      <c r="A545" s="20"/>
      <c r="B545" s="34" t="s">
        <v>168</v>
      </c>
      <c r="C545" s="216" t="s">
        <v>317</v>
      </c>
      <c r="D545" s="216"/>
      <c r="E545" s="53" t="s">
        <v>318</v>
      </c>
      <c r="F545" s="36" t="s">
        <v>314</v>
      </c>
      <c r="G545" s="37" t="s">
        <v>49</v>
      </c>
      <c r="H545" s="38"/>
      <c r="I545" s="232"/>
      <c r="J545" s="232"/>
      <c r="K545" s="232"/>
      <c r="L545" s="232"/>
      <c r="M545" s="232"/>
      <c r="N545" s="232"/>
      <c r="O545" s="38">
        <v>500000</v>
      </c>
      <c r="P545" s="38">
        <v>500000</v>
      </c>
      <c r="Q545" s="38">
        <v>500000</v>
      </c>
      <c r="R545" s="38">
        <v>500000</v>
      </c>
      <c r="S545" s="39">
        <f>H545+O545-Q545</f>
        <v>0</v>
      </c>
      <c r="T545" s="38"/>
      <c r="U545" s="38"/>
      <c r="V545" s="40"/>
      <c r="W545" s="40"/>
      <c r="X545" s="41"/>
      <c r="Y545" s="32"/>
      <c r="Z545" s="33" t="str">
        <f>IF(B545="","0000",B545)&amp;IF(C545="","0000000000",C545)&amp;IF(E545="","000",E545)&amp;IF(F545="","000000",F545)&amp;IF(G545="","000",G545)</f>
        <v>04123300071660633130246006</v>
      </c>
    </row>
    <row r="546" spans="1:26" ht="15" customHeight="1" x14ac:dyDescent="0.2">
      <c r="A546" s="20"/>
      <c r="B546" s="34" t="s">
        <v>168</v>
      </c>
      <c r="C546" s="216" t="s">
        <v>319</v>
      </c>
      <c r="D546" s="216"/>
      <c r="E546" s="53" t="s">
        <v>318</v>
      </c>
      <c r="F546" s="36" t="s">
        <v>314</v>
      </c>
      <c r="G546" s="37" t="s">
        <v>49</v>
      </c>
      <c r="H546" s="38"/>
      <c r="I546" s="232"/>
      <c r="J546" s="232"/>
      <c r="K546" s="232"/>
      <c r="L546" s="232"/>
      <c r="M546" s="232"/>
      <c r="N546" s="232"/>
      <c r="O546" s="38">
        <v>500000</v>
      </c>
      <c r="P546" s="38">
        <v>500000</v>
      </c>
      <c r="Q546" s="38">
        <v>500000</v>
      </c>
      <c r="R546" s="38">
        <v>500000</v>
      </c>
      <c r="S546" s="39">
        <f>H546+O546-Q546</f>
        <v>0</v>
      </c>
      <c r="T546" s="38"/>
      <c r="U546" s="38"/>
      <c r="V546" s="40"/>
      <c r="W546" s="40"/>
      <c r="X546" s="41"/>
      <c r="Y546" s="32"/>
      <c r="Z546" s="33" t="str">
        <f>IF(B546="","0000",B546)&amp;IF(C546="","0000000000",C546)&amp;IF(E546="","000",E546)&amp;IF(F546="","000000",F546)&amp;IF(G546="","000",G546)</f>
        <v>041233000S1660633130246006</v>
      </c>
    </row>
    <row r="547" spans="1:26" ht="15" customHeight="1" x14ac:dyDescent="0.2">
      <c r="A547" s="20"/>
      <c r="B547" s="143" t="s">
        <v>41</v>
      </c>
      <c r="C547" s="144"/>
      <c r="D547" s="145"/>
      <c r="E547" s="146"/>
      <c r="F547" s="163" t="s">
        <v>320</v>
      </c>
      <c r="G547" s="164"/>
      <c r="H547" s="42"/>
      <c r="I547" s="233"/>
      <c r="J547" s="233"/>
      <c r="K547" s="233"/>
      <c r="L547" s="233"/>
      <c r="M547" s="233"/>
      <c r="N547" s="233"/>
      <c r="O547" s="42">
        <v>3069002.6</v>
      </c>
      <c r="P547" s="42">
        <v>3069002.6</v>
      </c>
      <c r="Q547" s="42">
        <v>3069002.6</v>
      </c>
      <c r="R547" s="42">
        <v>1000000</v>
      </c>
      <c r="S547" s="42">
        <v>0</v>
      </c>
      <c r="T547" s="42"/>
      <c r="U547" s="42"/>
      <c r="V547" s="42"/>
      <c r="W547" s="42"/>
      <c r="X547" s="43"/>
      <c r="Y547" s="32"/>
      <c r="Z547" s="6"/>
    </row>
    <row r="548" spans="1:26" ht="15" customHeight="1" x14ac:dyDescent="0.2">
      <c r="A548" s="20"/>
      <c r="B548" s="34" t="s">
        <v>90</v>
      </c>
      <c r="C548" s="216" t="s">
        <v>321</v>
      </c>
      <c r="D548" s="216"/>
      <c r="E548" s="53" t="s">
        <v>322</v>
      </c>
      <c r="F548" s="36" t="s">
        <v>323</v>
      </c>
      <c r="G548" s="37" t="s">
        <v>65</v>
      </c>
      <c r="H548" s="38"/>
      <c r="I548" s="232"/>
      <c r="J548" s="232"/>
      <c r="K548" s="232"/>
      <c r="L548" s="232"/>
      <c r="M548" s="232"/>
      <c r="N548" s="232"/>
      <c r="O548" s="38">
        <v>901000</v>
      </c>
      <c r="P548" s="38">
        <v>901000</v>
      </c>
      <c r="Q548" s="38">
        <v>901000</v>
      </c>
      <c r="R548" s="38">
        <v>901000</v>
      </c>
      <c r="S548" s="39">
        <f t="shared" ref="S548:S556" si="36">H548+O548-Q548</f>
        <v>0</v>
      </c>
      <c r="T548" s="38"/>
      <c r="U548" s="38"/>
      <c r="V548" s="40"/>
      <c r="W548" s="40"/>
      <c r="X548" s="41"/>
      <c r="Y548" s="32"/>
      <c r="Z548" s="33" t="str">
        <f t="shared" ref="Z548:Z556" si="37">IF(B548="","0000",B548)&amp;IF(C548="","0000000000",C548)&amp;IF(E548="","000",E548)&amp;IF(F548="","000000",F548)&amp;IF(G548="","000",G548)</f>
        <v>01041820070280530130251001</v>
      </c>
    </row>
    <row r="549" spans="1:26" ht="15" customHeight="1" x14ac:dyDescent="0.2">
      <c r="A549" s="20"/>
      <c r="B549" s="34" t="s">
        <v>90</v>
      </c>
      <c r="C549" s="216" t="s">
        <v>324</v>
      </c>
      <c r="D549" s="216"/>
      <c r="E549" s="53" t="s">
        <v>322</v>
      </c>
      <c r="F549" s="36" t="s">
        <v>323</v>
      </c>
      <c r="G549" s="37" t="s">
        <v>65</v>
      </c>
      <c r="H549" s="38"/>
      <c r="I549" s="232"/>
      <c r="J549" s="232"/>
      <c r="K549" s="232"/>
      <c r="L549" s="232"/>
      <c r="M549" s="232"/>
      <c r="N549" s="232"/>
      <c r="O549" s="38">
        <v>6000</v>
      </c>
      <c r="P549" s="38">
        <v>6000</v>
      </c>
      <c r="Q549" s="38">
        <v>6000</v>
      </c>
      <c r="R549" s="38">
        <v>6000</v>
      </c>
      <c r="S549" s="39">
        <f t="shared" si="36"/>
        <v>0</v>
      </c>
      <c r="T549" s="38"/>
      <c r="U549" s="38"/>
      <c r="V549" s="40"/>
      <c r="W549" s="40"/>
      <c r="X549" s="41"/>
      <c r="Y549" s="32"/>
      <c r="Z549" s="33" t="str">
        <f t="shared" si="37"/>
        <v>01041820070650530130251001</v>
      </c>
    </row>
    <row r="550" spans="1:26" ht="15" customHeight="1" x14ac:dyDescent="0.2">
      <c r="A550" s="20"/>
      <c r="B550" s="34" t="s">
        <v>77</v>
      </c>
      <c r="C550" s="216" t="s">
        <v>325</v>
      </c>
      <c r="D550" s="216"/>
      <c r="E550" s="53" t="s">
        <v>326</v>
      </c>
      <c r="F550" s="36" t="s">
        <v>323</v>
      </c>
      <c r="G550" s="37" t="s">
        <v>65</v>
      </c>
      <c r="H550" s="38"/>
      <c r="I550" s="232"/>
      <c r="J550" s="232"/>
      <c r="K550" s="232"/>
      <c r="L550" s="232"/>
      <c r="M550" s="232"/>
      <c r="N550" s="232"/>
      <c r="O550" s="38">
        <v>3000000</v>
      </c>
      <c r="P550" s="38">
        <v>3000000</v>
      </c>
      <c r="Q550" s="38">
        <v>3000000</v>
      </c>
      <c r="R550" s="38">
        <v>3000000</v>
      </c>
      <c r="S550" s="39">
        <f t="shared" si="36"/>
        <v>0</v>
      </c>
      <c r="T550" s="38"/>
      <c r="U550" s="38"/>
      <c r="V550" s="40"/>
      <c r="W550" s="40"/>
      <c r="X550" s="41"/>
      <c r="Y550" s="32"/>
      <c r="Z550" s="33" t="str">
        <f t="shared" si="37"/>
        <v>01131820020820540130251001</v>
      </c>
    </row>
    <row r="551" spans="1:26" ht="15" customHeight="1" x14ac:dyDescent="0.2">
      <c r="A551" s="20"/>
      <c r="B551" s="34" t="s">
        <v>327</v>
      </c>
      <c r="C551" s="216" t="s">
        <v>328</v>
      </c>
      <c r="D551" s="216"/>
      <c r="E551" s="53" t="s">
        <v>322</v>
      </c>
      <c r="F551" s="36" t="s">
        <v>323</v>
      </c>
      <c r="G551" s="37" t="s">
        <v>65</v>
      </c>
      <c r="H551" s="38"/>
      <c r="I551" s="232"/>
      <c r="J551" s="232"/>
      <c r="K551" s="232"/>
      <c r="L551" s="232"/>
      <c r="M551" s="232"/>
      <c r="N551" s="232"/>
      <c r="O551" s="38">
        <v>1900600</v>
      </c>
      <c r="P551" s="38">
        <v>1900600</v>
      </c>
      <c r="Q551" s="38">
        <v>1900600</v>
      </c>
      <c r="R551" s="38">
        <v>1900600</v>
      </c>
      <c r="S551" s="39">
        <f t="shared" si="36"/>
        <v>0</v>
      </c>
      <c r="T551" s="38"/>
      <c r="U551" s="38"/>
      <c r="V551" s="40"/>
      <c r="W551" s="40"/>
      <c r="X551" s="41"/>
      <c r="Y551" s="32"/>
      <c r="Z551" s="33" t="str">
        <f t="shared" si="37"/>
        <v>02031820051180530130251001</v>
      </c>
    </row>
    <row r="552" spans="1:26" ht="15" customHeight="1" x14ac:dyDescent="0.2">
      <c r="A552" s="20"/>
      <c r="B552" s="34" t="s">
        <v>177</v>
      </c>
      <c r="C552" s="216" t="s">
        <v>329</v>
      </c>
      <c r="D552" s="216"/>
      <c r="E552" s="53" t="s">
        <v>326</v>
      </c>
      <c r="F552" s="36" t="s">
        <v>323</v>
      </c>
      <c r="G552" s="37" t="s">
        <v>65</v>
      </c>
      <c r="H552" s="38"/>
      <c r="I552" s="232"/>
      <c r="J552" s="232"/>
      <c r="K552" s="232"/>
      <c r="L552" s="232"/>
      <c r="M552" s="232"/>
      <c r="N552" s="232"/>
      <c r="O552" s="38">
        <v>751817</v>
      </c>
      <c r="P552" s="38">
        <v>751817</v>
      </c>
      <c r="Q552" s="38">
        <v>751817</v>
      </c>
      <c r="R552" s="38">
        <v>751817</v>
      </c>
      <c r="S552" s="39">
        <f t="shared" si="36"/>
        <v>0</v>
      </c>
      <c r="T552" s="38"/>
      <c r="U552" s="38"/>
      <c r="V552" s="40"/>
      <c r="W552" s="40"/>
      <c r="X552" s="41"/>
      <c r="Y552" s="32"/>
      <c r="Z552" s="33" t="str">
        <f t="shared" si="37"/>
        <v>06051820071790540130251001</v>
      </c>
    </row>
    <row r="553" spans="1:26" ht="15" customHeight="1" x14ac:dyDescent="0.2">
      <c r="A553" s="20"/>
      <c r="B553" s="34" t="s">
        <v>177</v>
      </c>
      <c r="C553" s="216" t="s">
        <v>330</v>
      </c>
      <c r="D553" s="216"/>
      <c r="E553" s="53" t="s">
        <v>326</v>
      </c>
      <c r="F553" s="36" t="s">
        <v>323</v>
      </c>
      <c r="G553" s="37" t="s">
        <v>65</v>
      </c>
      <c r="H553" s="38"/>
      <c r="I553" s="232"/>
      <c r="J553" s="232"/>
      <c r="K553" s="232"/>
      <c r="L553" s="232"/>
      <c r="M553" s="232"/>
      <c r="N553" s="232"/>
      <c r="O553" s="38">
        <v>322207.28999999998</v>
      </c>
      <c r="P553" s="38">
        <v>322207.28999999998</v>
      </c>
      <c r="Q553" s="38">
        <v>322207.28999999998</v>
      </c>
      <c r="R553" s="38">
        <v>322207.28999999998</v>
      </c>
      <c r="S553" s="39">
        <f t="shared" si="36"/>
        <v>0</v>
      </c>
      <c r="T553" s="38"/>
      <c r="U553" s="38"/>
      <c r="V553" s="40"/>
      <c r="W553" s="40"/>
      <c r="X553" s="41"/>
      <c r="Y553" s="32"/>
      <c r="Z553" s="33" t="str">
        <f t="shared" si="37"/>
        <v>060518200S1790540130251001</v>
      </c>
    </row>
    <row r="554" spans="1:26" ht="15" customHeight="1" x14ac:dyDescent="0.2">
      <c r="A554" s="20"/>
      <c r="B554" s="34" t="s">
        <v>331</v>
      </c>
      <c r="C554" s="216" t="s">
        <v>332</v>
      </c>
      <c r="D554" s="216"/>
      <c r="E554" s="53" t="s">
        <v>333</v>
      </c>
      <c r="F554" s="36" t="s">
        <v>323</v>
      </c>
      <c r="G554" s="37" t="s">
        <v>65</v>
      </c>
      <c r="H554" s="38"/>
      <c r="I554" s="232"/>
      <c r="J554" s="232"/>
      <c r="K554" s="232"/>
      <c r="L554" s="232"/>
      <c r="M554" s="232"/>
      <c r="N554" s="232"/>
      <c r="O554" s="38">
        <v>55710000</v>
      </c>
      <c r="P554" s="38">
        <v>55710000</v>
      </c>
      <c r="Q554" s="38">
        <v>55710000</v>
      </c>
      <c r="R554" s="38"/>
      <c r="S554" s="39">
        <f t="shared" si="36"/>
        <v>0</v>
      </c>
      <c r="T554" s="38"/>
      <c r="U554" s="38"/>
      <c r="V554" s="40"/>
      <c r="W554" s="40"/>
      <c r="X554" s="41"/>
      <c r="Y554" s="32"/>
      <c r="Z554" s="33" t="str">
        <f t="shared" si="37"/>
        <v>14011820070100511130251001</v>
      </c>
    </row>
    <row r="555" spans="1:26" ht="15" customHeight="1" x14ac:dyDescent="0.2">
      <c r="A555" s="20"/>
      <c r="B555" s="34" t="s">
        <v>334</v>
      </c>
      <c r="C555" s="216" t="s">
        <v>335</v>
      </c>
      <c r="D555" s="216"/>
      <c r="E555" s="53" t="s">
        <v>326</v>
      </c>
      <c r="F555" s="36" t="s">
        <v>323</v>
      </c>
      <c r="G555" s="37" t="s">
        <v>65</v>
      </c>
      <c r="H555" s="38"/>
      <c r="I555" s="232"/>
      <c r="J555" s="232"/>
      <c r="K555" s="232"/>
      <c r="L555" s="232"/>
      <c r="M555" s="232"/>
      <c r="N555" s="232"/>
      <c r="O555" s="38">
        <v>2951174.94</v>
      </c>
      <c r="P555" s="38">
        <v>2951174.94</v>
      </c>
      <c r="Q555" s="38">
        <v>2951174.94</v>
      </c>
      <c r="R555" s="38">
        <v>2951174.94</v>
      </c>
      <c r="S555" s="39">
        <f t="shared" si="36"/>
        <v>0</v>
      </c>
      <c r="T555" s="38"/>
      <c r="U555" s="38"/>
      <c r="V555" s="40"/>
      <c r="W555" s="40"/>
      <c r="X555" s="41"/>
      <c r="Y555" s="32"/>
      <c r="Z555" s="33" t="str">
        <f t="shared" si="37"/>
        <v>14031820021100540130251001</v>
      </c>
    </row>
    <row r="556" spans="1:26" ht="15" customHeight="1" x14ac:dyDescent="0.2">
      <c r="A556" s="20"/>
      <c r="B556" s="34" t="s">
        <v>334</v>
      </c>
      <c r="C556" s="216" t="s">
        <v>336</v>
      </c>
      <c r="D556" s="216"/>
      <c r="E556" s="53" t="s">
        <v>326</v>
      </c>
      <c r="F556" s="36" t="s">
        <v>323</v>
      </c>
      <c r="G556" s="37" t="s">
        <v>65</v>
      </c>
      <c r="H556" s="38"/>
      <c r="I556" s="232"/>
      <c r="J556" s="232"/>
      <c r="K556" s="232"/>
      <c r="L556" s="232"/>
      <c r="M556" s="232"/>
      <c r="N556" s="232"/>
      <c r="O556" s="38">
        <v>1453700</v>
      </c>
      <c r="P556" s="38">
        <v>1453700</v>
      </c>
      <c r="Q556" s="38">
        <v>1453700</v>
      </c>
      <c r="R556" s="38">
        <v>1453700</v>
      </c>
      <c r="S556" s="39">
        <f t="shared" si="36"/>
        <v>0</v>
      </c>
      <c r="T556" s="38"/>
      <c r="U556" s="38"/>
      <c r="V556" s="40"/>
      <c r="W556" s="40"/>
      <c r="X556" s="41"/>
      <c r="Y556" s="32"/>
      <c r="Z556" s="33" t="str">
        <f t="shared" si="37"/>
        <v>14031820021700540130251001</v>
      </c>
    </row>
    <row r="557" spans="1:26" ht="15" customHeight="1" x14ac:dyDescent="0.2">
      <c r="A557" s="20"/>
      <c r="B557" s="143" t="s">
        <v>41</v>
      </c>
      <c r="C557" s="144"/>
      <c r="D557" s="145"/>
      <c r="E557" s="146"/>
      <c r="F557" s="163" t="s">
        <v>337</v>
      </c>
      <c r="G557" s="164"/>
      <c r="H557" s="42"/>
      <c r="I557" s="233"/>
      <c r="J557" s="233"/>
      <c r="K557" s="233"/>
      <c r="L557" s="233"/>
      <c r="M557" s="233"/>
      <c r="N557" s="233"/>
      <c r="O557" s="42">
        <v>66996499.229999997</v>
      </c>
      <c r="P557" s="42">
        <v>66996499.229999997</v>
      </c>
      <c r="Q557" s="42">
        <v>66996499.229999997</v>
      </c>
      <c r="R557" s="42">
        <v>11286499.23</v>
      </c>
      <c r="S557" s="42">
        <v>0</v>
      </c>
      <c r="T557" s="42"/>
      <c r="U557" s="42"/>
      <c r="V557" s="42"/>
      <c r="W557" s="42"/>
      <c r="X557" s="43"/>
      <c r="Y557" s="32"/>
      <c r="Z557" s="6"/>
    </row>
    <row r="558" spans="1:26" ht="15" customHeight="1" x14ac:dyDescent="0.2">
      <c r="A558" s="20"/>
      <c r="B558" s="34" t="s">
        <v>228</v>
      </c>
      <c r="C558" s="216" t="s">
        <v>110</v>
      </c>
      <c r="D558" s="216"/>
      <c r="E558" s="53" t="s">
        <v>338</v>
      </c>
      <c r="F558" s="36" t="s">
        <v>339</v>
      </c>
      <c r="G558" s="37" t="s">
        <v>60</v>
      </c>
      <c r="H558" s="38"/>
      <c r="I558" s="232"/>
      <c r="J558" s="232"/>
      <c r="K558" s="232"/>
      <c r="L558" s="232"/>
      <c r="M558" s="232"/>
      <c r="N558" s="232"/>
      <c r="O558" s="38">
        <v>215344</v>
      </c>
      <c r="P558" s="38">
        <v>215344</v>
      </c>
      <c r="Q558" s="38">
        <v>215344</v>
      </c>
      <c r="R558" s="38"/>
      <c r="S558" s="39">
        <f t="shared" ref="S558:S565" si="38">H558+O558-Q558</f>
        <v>0</v>
      </c>
      <c r="T558" s="38"/>
      <c r="U558" s="38"/>
      <c r="V558" s="40"/>
      <c r="W558" s="40"/>
      <c r="X558" s="41"/>
      <c r="Y558" s="32"/>
      <c r="Z558" s="33" t="str">
        <f t="shared" ref="Z558:Z565" si="39">IF(B558="","0000",B558)&amp;IF(C558="","0000000000",C558)&amp;IF(E558="","000",E558)&amp;IF(F558="","000000",F558)&amp;IF(G558="","000",G558)</f>
        <v>07020240070060321130262007</v>
      </c>
    </row>
    <row r="559" spans="1:26" ht="15" customHeight="1" x14ac:dyDescent="0.2">
      <c r="A559" s="20"/>
      <c r="B559" s="34" t="s">
        <v>298</v>
      </c>
      <c r="C559" s="216" t="s">
        <v>340</v>
      </c>
      <c r="D559" s="216"/>
      <c r="E559" s="53" t="s">
        <v>341</v>
      </c>
      <c r="F559" s="36" t="s">
        <v>339</v>
      </c>
      <c r="G559" s="37" t="s">
        <v>60</v>
      </c>
      <c r="H559" s="38"/>
      <c r="I559" s="232"/>
      <c r="J559" s="232"/>
      <c r="K559" s="232"/>
      <c r="L559" s="232"/>
      <c r="M559" s="232"/>
      <c r="N559" s="232"/>
      <c r="O559" s="38">
        <v>2736327.15</v>
      </c>
      <c r="P559" s="38">
        <v>2721811.02</v>
      </c>
      <c r="Q559" s="38">
        <v>2736327.15</v>
      </c>
      <c r="R559" s="38"/>
      <c r="S559" s="39">
        <f t="shared" si="38"/>
        <v>0</v>
      </c>
      <c r="T559" s="38"/>
      <c r="U559" s="38"/>
      <c r="V559" s="40"/>
      <c r="W559" s="40"/>
      <c r="X559" s="41"/>
      <c r="Y559" s="32"/>
      <c r="Z559" s="33" t="str">
        <f t="shared" si="39"/>
        <v>10030210072650313130262007</v>
      </c>
    </row>
    <row r="560" spans="1:26" ht="15" customHeight="1" x14ac:dyDescent="0.2">
      <c r="A560" s="20"/>
      <c r="B560" s="34" t="s">
        <v>185</v>
      </c>
      <c r="C560" s="216" t="s">
        <v>342</v>
      </c>
      <c r="D560" s="216"/>
      <c r="E560" s="53" t="s">
        <v>341</v>
      </c>
      <c r="F560" s="36" t="s">
        <v>339</v>
      </c>
      <c r="G560" s="37" t="s">
        <v>60</v>
      </c>
      <c r="H560" s="38"/>
      <c r="I560" s="232"/>
      <c r="J560" s="232"/>
      <c r="K560" s="232"/>
      <c r="L560" s="232"/>
      <c r="M560" s="232"/>
      <c r="N560" s="232"/>
      <c r="O560" s="38">
        <v>46000</v>
      </c>
      <c r="P560" s="38">
        <v>46000</v>
      </c>
      <c r="Q560" s="38">
        <v>46000</v>
      </c>
      <c r="R560" s="38"/>
      <c r="S560" s="39">
        <f t="shared" si="38"/>
        <v>0</v>
      </c>
      <c r="T560" s="38"/>
      <c r="U560" s="38"/>
      <c r="V560" s="40"/>
      <c r="W560" s="40"/>
      <c r="X560" s="41"/>
      <c r="Y560" s="32"/>
      <c r="Z560" s="33" t="str">
        <f t="shared" si="39"/>
        <v>10040230070600313130262007</v>
      </c>
    </row>
    <row r="561" spans="1:26" ht="15" customHeight="1" x14ac:dyDescent="0.2">
      <c r="A561" s="20"/>
      <c r="B561" s="34" t="s">
        <v>185</v>
      </c>
      <c r="C561" s="216" t="s">
        <v>343</v>
      </c>
      <c r="D561" s="216"/>
      <c r="E561" s="53" t="s">
        <v>341</v>
      </c>
      <c r="F561" s="36" t="s">
        <v>339</v>
      </c>
      <c r="G561" s="37" t="s">
        <v>60</v>
      </c>
      <c r="H561" s="38"/>
      <c r="I561" s="232"/>
      <c r="J561" s="232"/>
      <c r="K561" s="232"/>
      <c r="L561" s="232"/>
      <c r="M561" s="232"/>
      <c r="N561" s="232"/>
      <c r="O561" s="38">
        <v>2903275.7</v>
      </c>
      <c r="P561" s="38">
        <v>2868617.83</v>
      </c>
      <c r="Q561" s="38">
        <v>2903275.7</v>
      </c>
      <c r="R561" s="38"/>
      <c r="S561" s="39">
        <f t="shared" si="38"/>
        <v>0</v>
      </c>
      <c r="T561" s="38"/>
      <c r="U561" s="38"/>
      <c r="V561" s="40"/>
      <c r="W561" s="40"/>
      <c r="X561" s="41"/>
      <c r="Y561" s="32"/>
      <c r="Z561" s="33" t="str">
        <f t="shared" si="39"/>
        <v>10040240070010313130262007</v>
      </c>
    </row>
    <row r="562" spans="1:26" ht="15" customHeight="1" x14ac:dyDescent="0.2">
      <c r="A562" s="20"/>
      <c r="B562" s="34" t="s">
        <v>185</v>
      </c>
      <c r="C562" s="216" t="s">
        <v>186</v>
      </c>
      <c r="D562" s="216"/>
      <c r="E562" s="53" t="s">
        <v>341</v>
      </c>
      <c r="F562" s="36" t="s">
        <v>339</v>
      </c>
      <c r="G562" s="37" t="s">
        <v>60</v>
      </c>
      <c r="H562" s="38"/>
      <c r="I562" s="232"/>
      <c r="J562" s="232"/>
      <c r="K562" s="232"/>
      <c r="L562" s="232"/>
      <c r="M562" s="232"/>
      <c r="N562" s="232"/>
      <c r="O562" s="38">
        <v>17972066.210000001</v>
      </c>
      <c r="P562" s="38">
        <v>17926248.719999999</v>
      </c>
      <c r="Q562" s="38">
        <v>17972066.210000001</v>
      </c>
      <c r="R562" s="38"/>
      <c r="S562" s="39">
        <f t="shared" si="38"/>
        <v>0</v>
      </c>
      <c r="T562" s="38"/>
      <c r="U562" s="38"/>
      <c r="V562" s="40"/>
      <c r="W562" s="40"/>
      <c r="X562" s="41"/>
      <c r="Y562" s="32"/>
      <c r="Z562" s="33" t="str">
        <f t="shared" si="39"/>
        <v>10040240070130313130262007</v>
      </c>
    </row>
    <row r="563" spans="1:26" ht="15" customHeight="1" x14ac:dyDescent="0.2">
      <c r="A563" s="20"/>
      <c r="B563" s="34" t="s">
        <v>185</v>
      </c>
      <c r="C563" s="216" t="s">
        <v>344</v>
      </c>
      <c r="D563" s="216"/>
      <c r="E563" s="53" t="s">
        <v>345</v>
      </c>
      <c r="F563" s="36" t="s">
        <v>339</v>
      </c>
      <c r="G563" s="37" t="s">
        <v>60</v>
      </c>
      <c r="H563" s="38"/>
      <c r="I563" s="232"/>
      <c r="J563" s="232"/>
      <c r="K563" s="232"/>
      <c r="L563" s="232"/>
      <c r="M563" s="232"/>
      <c r="N563" s="232"/>
      <c r="O563" s="38">
        <v>11820030</v>
      </c>
      <c r="P563" s="38">
        <v>11820030</v>
      </c>
      <c r="Q563" s="38">
        <v>11820030</v>
      </c>
      <c r="R563" s="38"/>
      <c r="S563" s="39">
        <f t="shared" si="38"/>
        <v>0</v>
      </c>
      <c r="T563" s="38"/>
      <c r="U563" s="38"/>
      <c r="V563" s="40"/>
      <c r="W563" s="40"/>
      <c r="X563" s="41"/>
      <c r="Y563" s="32"/>
      <c r="Z563" s="33" t="str">
        <f t="shared" si="39"/>
        <v>100428000L4970322130262007</v>
      </c>
    </row>
    <row r="564" spans="1:26" ht="15" customHeight="1" x14ac:dyDescent="0.2">
      <c r="A564" s="20"/>
      <c r="B564" s="34" t="s">
        <v>185</v>
      </c>
      <c r="C564" s="216" t="s">
        <v>346</v>
      </c>
      <c r="D564" s="216"/>
      <c r="E564" s="53" t="s">
        <v>345</v>
      </c>
      <c r="F564" s="36" t="s">
        <v>339</v>
      </c>
      <c r="G564" s="37" t="s">
        <v>60</v>
      </c>
      <c r="H564" s="38"/>
      <c r="I564" s="232"/>
      <c r="J564" s="232"/>
      <c r="K564" s="232"/>
      <c r="L564" s="232"/>
      <c r="M564" s="232"/>
      <c r="N564" s="232"/>
      <c r="O564" s="38">
        <v>74073454.930000007</v>
      </c>
      <c r="P564" s="38">
        <v>74070711.969999999</v>
      </c>
      <c r="Q564" s="38">
        <v>74073454.930000007</v>
      </c>
      <c r="R564" s="38"/>
      <c r="S564" s="39">
        <f t="shared" si="38"/>
        <v>0</v>
      </c>
      <c r="T564" s="38"/>
      <c r="U564" s="38"/>
      <c r="V564" s="40"/>
      <c r="W564" s="40"/>
      <c r="X564" s="41"/>
      <c r="Y564" s="32"/>
      <c r="Z564" s="33" t="str">
        <f t="shared" si="39"/>
        <v>10049300074830322130262007</v>
      </c>
    </row>
    <row r="565" spans="1:26" ht="15" customHeight="1" x14ac:dyDescent="0.2">
      <c r="A565" s="20"/>
      <c r="B565" s="34" t="s">
        <v>185</v>
      </c>
      <c r="C565" s="216" t="s">
        <v>196</v>
      </c>
      <c r="D565" s="216"/>
      <c r="E565" s="53" t="s">
        <v>345</v>
      </c>
      <c r="F565" s="36" t="s">
        <v>339</v>
      </c>
      <c r="G565" s="37" t="s">
        <v>60</v>
      </c>
      <c r="H565" s="38"/>
      <c r="I565" s="232"/>
      <c r="J565" s="232"/>
      <c r="K565" s="232"/>
      <c r="L565" s="232"/>
      <c r="M565" s="232"/>
      <c r="N565" s="232"/>
      <c r="O565" s="38">
        <v>2748768</v>
      </c>
      <c r="P565" s="38">
        <v>2748768</v>
      </c>
      <c r="Q565" s="38">
        <v>2748768</v>
      </c>
      <c r="R565" s="38"/>
      <c r="S565" s="39">
        <f t="shared" si="38"/>
        <v>0</v>
      </c>
      <c r="T565" s="38"/>
      <c r="U565" s="38"/>
      <c r="V565" s="40"/>
      <c r="W565" s="40"/>
      <c r="X565" s="41"/>
      <c r="Y565" s="32"/>
      <c r="Z565" s="33" t="str">
        <f t="shared" si="39"/>
        <v>100493000А0821322130262007</v>
      </c>
    </row>
    <row r="566" spans="1:26" ht="15" customHeight="1" x14ac:dyDescent="0.2">
      <c r="A566" s="20"/>
      <c r="B566" s="143" t="s">
        <v>41</v>
      </c>
      <c r="C566" s="144"/>
      <c r="D566" s="145"/>
      <c r="E566" s="146"/>
      <c r="F566" s="163" t="s">
        <v>347</v>
      </c>
      <c r="G566" s="164"/>
      <c r="H566" s="42"/>
      <c r="I566" s="233"/>
      <c r="J566" s="233"/>
      <c r="K566" s="233"/>
      <c r="L566" s="233"/>
      <c r="M566" s="233"/>
      <c r="N566" s="233"/>
      <c r="O566" s="42">
        <v>112515265.98999999</v>
      </c>
      <c r="P566" s="42">
        <v>112417531.54000001</v>
      </c>
      <c r="Q566" s="42">
        <v>112515265.98999999</v>
      </c>
      <c r="R566" s="42"/>
      <c r="S566" s="42">
        <v>0</v>
      </c>
      <c r="T566" s="42"/>
      <c r="U566" s="42"/>
      <c r="V566" s="42"/>
      <c r="W566" s="42"/>
      <c r="X566" s="43"/>
      <c r="Y566" s="32"/>
      <c r="Z566" s="6"/>
    </row>
    <row r="567" spans="1:26" ht="15" customHeight="1" x14ac:dyDescent="0.2">
      <c r="A567" s="20"/>
      <c r="B567" s="34" t="s">
        <v>348</v>
      </c>
      <c r="C567" s="216" t="s">
        <v>131</v>
      </c>
      <c r="D567" s="216"/>
      <c r="E567" s="53" t="s">
        <v>349</v>
      </c>
      <c r="F567" s="36" t="s">
        <v>350</v>
      </c>
      <c r="G567" s="37" t="s">
        <v>60</v>
      </c>
      <c r="H567" s="38"/>
      <c r="I567" s="232"/>
      <c r="J567" s="232"/>
      <c r="K567" s="232"/>
      <c r="L567" s="232"/>
      <c r="M567" s="232"/>
      <c r="N567" s="232"/>
      <c r="O567" s="38">
        <v>9268016.4499999993</v>
      </c>
      <c r="P567" s="38">
        <v>9268016.4499999993</v>
      </c>
      <c r="Q567" s="38">
        <v>9268016.4499999993</v>
      </c>
      <c r="R567" s="38"/>
      <c r="S567" s="39">
        <f>H567+O567-Q567</f>
        <v>0</v>
      </c>
      <c r="T567" s="38"/>
      <c r="U567" s="38"/>
      <c r="V567" s="40"/>
      <c r="W567" s="40"/>
      <c r="X567" s="41"/>
      <c r="Y567" s="32"/>
      <c r="Z567" s="33" t="str">
        <f>IF(B567="","0000",B567)&amp;IF(C567="","0000000000",C567)&amp;IF(E567="","000",E567)&amp;IF(F567="","000000",F567)&amp;IF(G567="","000",G567)</f>
        <v>10019300029990312130264007</v>
      </c>
    </row>
    <row r="568" spans="1:26" ht="15" customHeight="1" x14ac:dyDescent="0.2">
      <c r="A568" s="20"/>
      <c r="B568" s="143" t="s">
        <v>41</v>
      </c>
      <c r="C568" s="144"/>
      <c r="D568" s="145"/>
      <c r="E568" s="146"/>
      <c r="F568" s="163" t="s">
        <v>351</v>
      </c>
      <c r="G568" s="164"/>
      <c r="H568" s="42"/>
      <c r="I568" s="233"/>
      <c r="J568" s="233"/>
      <c r="K568" s="233"/>
      <c r="L568" s="233"/>
      <c r="M568" s="233"/>
      <c r="N568" s="233"/>
      <c r="O568" s="42">
        <v>9268016.4499999993</v>
      </c>
      <c r="P568" s="42">
        <v>9268016.4499999993</v>
      </c>
      <c r="Q568" s="42">
        <v>9268016.4499999993</v>
      </c>
      <c r="R568" s="42"/>
      <c r="S568" s="42">
        <v>0</v>
      </c>
      <c r="T568" s="42"/>
      <c r="U568" s="42"/>
      <c r="V568" s="42"/>
      <c r="W568" s="42"/>
      <c r="X568" s="43"/>
      <c r="Y568" s="32"/>
      <c r="Z568" s="6"/>
    </row>
    <row r="569" spans="1:26" ht="15" customHeight="1" x14ac:dyDescent="0.2">
      <c r="A569" s="20"/>
      <c r="B569" s="34" t="s">
        <v>90</v>
      </c>
      <c r="C569" s="216" t="s">
        <v>93</v>
      </c>
      <c r="D569" s="216"/>
      <c r="E569" s="53" t="s">
        <v>88</v>
      </c>
      <c r="F569" s="36" t="s">
        <v>352</v>
      </c>
      <c r="G569" s="37" t="s">
        <v>60</v>
      </c>
      <c r="H569" s="38"/>
      <c r="I569" s="232"/>
      <c r="J569" s="232"/>
      <c r="K569" s="232"/>
      <c r="L569" s="232"/>
      <c r="M569" s="232"/>
      <c r="N569" s="232"/>
      <c r="O569" s="38">
        <v>286989.33</v>
      </c>
      <c r="P569" s="38">
        <v>286989.33</v>
      </c>
      <c r="Q569" s="38">
        <v>286989.33</v>
      </c>
      <c r="R569" s="38">
        <v>286989.33</v>
      </c>
      <c r="S569" s="39">
        <f t="shared" ref="S569:S586" si="40">H569+O569-Q569</f>
        <v>0</v>
      </c>
      <c r="T569" s="38"/>
      <c r="U569" s="38"/>
      <c r="V569" s="40"/>
      <c r="W569" s="40"/>
      <c r="X569" s="41"/>
      <c r="Y569" s="32"/>
      <c r="Z569" s="33" t="str">
        <f t="shared" ref="Z569:Z586" si="41">IF(B569="","0000",B569)&amp;IF(C569="","0000000000",C569)&amp;IF(E569="","000",E569)&amp;IF(F569="","000000",F569)&amp;IF(G569="","000",G569)</f>
        <v>01049530001000121130266007</v>
      </c>
    </row>
    <row r="570" spans="1:26" ht="15" customHeight="1" x14ac:dyDescent="0.2">
      <c r="A570" s="20"/>
      <c r="B570" s="34" t="s">
        <v>90</v>
      </c>
      <c r="C570" s="216" t="s">
        <v>94</v>
      </c>
      <c r="D570" s="216"/>
      <c r="E570" s="53" t="s">
        <v>88</v>
      </c>
      <c r="F570" s="36" t="s">
        <v>352</v>
      </c>
      <c r="G570" s="37" t="s">
        <v>60</v>
      </c>
      <c r="H570" s="38"/>
      <c r="I570" s="232"/>
      <c r="J570" s="232"/>
      <c r="K570" s="232"/>
      <c r="L570" s="232"/>
      <c r="M570" s="232"/>
      <c r="N570" s="232"/>
      <c r="O570" s="38">
        <v>33439.82</v>
      </c>
      <c r="P570" s="38">
        <v>33439.82</v>
      </c>
      <c r="Q570" s="38">
        <v>33439.82</v>
      </c>
      <c r="R570" s="38">
        <v>33439.82</v>
      </c>
      <c r="S570" s="39">
        <f t="shared" si="40"/>
        <v>0</v>
      </c>
      <c r="T570" s="38"/>
      <c r="U570" s="38"/>
      <c r="V570" s="40"/>
      <c r="W570" s="40"/>
      <c r="X570" s="41"/>
      <c r="Y570" s="32"/>
      <c r="Z570" s="33" t="str">
        <f t="shared" si="41"/>
        <v>01049530070280121130266007</v>
      </c>
    </row>
    <row r="571" spans="1:26" ht="15" customHeight="1" x14ac:dyDescent="0.2">
      <c r="A571" s="20"/>
      <c r="B571" s="34" t="s">
        <v>95</v>
      </c>
      <c r="C571" s="216" t="s">
        <v>96</v>
      </c>
      <c r="D571" s="216"/>
      <c r="E571" s="53" t="s">
        <v>88</v>
      </c>
      <c r="F571" s="36" t="s">
        <v>352</v>
      </c>
      <c r="G571" s="37" t="s">
        <v>60</v>
      </c>
      <c r="H571" s="38"/>
      <c r="I571" s="232"/>
      <c r="J571" s="232"/>
      <c r="K571" s="232"/>
      <c r="L571" s="232"/>
      <c r="M571" s="232"/>
      <c r="N571" s="232"/>
      <c r="O571" s="38">
        <v>45824.58</v>
      </c>
      <c r="P571" s="38">
        <v>45824.58</v>
      </c>
      <c r="Q571" s="38">
        <v>45824.58</v>
      </c>
      <c r="R571" s="38">
        <v>4928</v>
      </c>
      <c r="S571" s="39">
        <f t="shared" si="40"/>
        <v>0</v>
      </c>
      <c r="T571" s="38"/>
      <c r="U571" s="38"/>
      <c r="V571" s="40"/>
      <c r="W571" s="40"/>
      <c r="X571" s="41"/>
      <c r="Y571" s="32"/>
      <c r="Z571" s="33" t="str">
        <f t="shared" si="41"/>
        <v>01061810001000121130266007</v>
      </c>
    </row>
    <row r="572" spans="1:26" ht="15" customHeight="1" x14ac:dyDescent="0.2">
      <c r="A572" s="20"/>
      <c r="B572" s="34" t="s">
        <v>95</v>
      </c>
      <c r="C572" s="216" t="s">
        <v>98</v>
      </c>
      <c r="D572" s="216"/>
      <c r="E572" s="53" t="s">
        <v>88</v>
      </c>
      <c r="F572" s="36" t="s">
        <v>352</v>
      </c>
      <c r="G572" s="37" t="s">
        <v>60</v>
      </c>
      <c r="H572" s="38"/>
      <c r="I572" s="232"/>
      <c r="J572" s="232"/>
      <c r="K572" s="232"/>
      <c r="L572" s="232"/>
      <c r="M572" s="232"/>
      <c r="N572" s="232"/>
      <c r="O572" s="38">
        <v>17146.14</v>
      </c>
      <c r="P572" s="38">
        <v>17146.14</v>
      </c>
      <c r="Q572" s="38">
        <v>17146.14</v>
      </c>
      <c r="R572" s="38">
        <v>2047</v>
      </c>
      <c r="S572" s="39">
        <f t="shared" si="40"/>
        <v>0</v>
      </c>
      <c r="T572" s="38"/>
      <c r="U572" s="38"/>
      <c r="V572" s="40"/>
      <c r="W572" s="40"/>
      <c r="X572" s="41"/>
      <c r="Y572" s="32"/>
      <c r="Z572" s="33" t="str">
        <f t="shared" si="41"/>
        <v>01069000081020121130266007</v>
      </c>
    </row>
    <row r="573" spans="1:26" ht="15" customHeight="1" x14ac:dyDescent="0.2">
      <c r="A573" s="20"/>
      <c r="B573" s="34" t="s">
        <v>95</v>
      </c>
      <c r="C573" s="216" t="s">
        <v>99</v>
      </c>
      <c r="D573" s="216"/>
      <c r="E573" s="53" t="s">
        <v>88</v>
      </c>
      <c r="F573" s="36" t="s">
        <v>352</v>
      </c>
      <c r="G573" s="37" t="s">
        <v>60</v>
      </c>
      <c r="H573" s="38"/>
      <c r="I573" s="232"/>
      <c r="J573" s="232"/>
      <c r="K573" s="232"/>
      <c r="L573" s="232"/>
      <c r="M573" s="232"/>
      <c r="N573" s="232"/>
      <c r="O573" s="38">
        <v>287206.59000000003</v>
      </c>
      <c r="P573" s="38">
        <v>287206.59000000003</v>
      </c>
      <c r="Q573" s="38">
        <v>287206.59000000003</v>
      </c>
      <c r="R573" s="38">
        <v>1064</v>
      </c>
      <c r="S573" s="39">
        <f t="shared" si="40"/>
        <v>0</v>
      </c>
      <c r="T573" s="38"/>
      <c r="U573" s="38"/>
      <c r="V573" s="40"/>
      <c r="W573" s="40"/>
      <c r="X573" s="41"/>
      <c r="Y573" s="32"/>
      <c r="Z573" s="33" t="str">
        <f t="shared" si="41"/>
        <v>01069600000080121130266007</v>
      </c>
    </row>
    <row r="574" spans="1:26" ht="15" customHeight="1" x14ac:dyDescent="0.2">
      <c r="A574" s="20"/>
      <c r="B574" s="34" t="s">
        <v>77</v>
      </c>
      <c r="C574" s="216" t="s">
        <v>100</v>
      </c>
      <c r="D574" s="216"/>
      <c r="E574" s="53" t="s">
        <v>101</v>
      </c>
      <c r="F574" s="36" t="s">
        <v>352</v>
      </c>
      <c r="G574" s="37" t="s">
        <v>60</v>
      </c>
      <c r="H574" s="38"/>
      <c r="I574" s="232"/>
      <c r="J574" s="232"/>
      <c r="K574" s="232"/>
      <c r="L574" s="232"/>
      <c r="M574" s="232"/>
      <c r="N574" s="232"/>
      <c r="O574" s="38">
        <v>28208.57</v>
      </c>
      <c r="P574" s="38">
        <v>28208.57</v>
      </c>
      <c r="Q574" s="38">
        <v>28208.57</v>
      </c>
      <c r="R574" s="38"/>
      <c r="S574" s="39">
        <f t="shared" si="40"/>
        <v>0</v>
      </c>
      <c r="T574" s="38"/>
      <c r="U574" s="38"/>
      <c r="V574" s="40"/>
      <c r="W574" s="40"/>
      <c r="X574" s="41"/>
      <c r="Y574" s="32"/>
      <c r="Z574" s="33" t="str">
        <f t="shared" si="41"/>
        <v>01139200029211111130266007</v>
      </c>
    </row>
    <row r="575" spans="1:26" ht="15" customHeight="1" x14ac:dyDescent="0.2">
      <c r="A575" s="20"/>
      <c r="B575" s="34" t="s">
        <v>77</v>
      </c>
      <c r="C575" s="216" t="s">
        <v>78</v>
      </c>
      <c r="D575" s="216"/>
      <c r="E575" s="53" t="s">
        <v>88</v>
      </c>
      <c r="F575" s="36" t="s">
        <v>352</v>
      </c>
      <c r="G575" s="37" t="s">
        <v>60</v>
      </c>
      <c r="H575" s="38"/>
      <c r="I575" s="232"/>
      <c r="J575" s="232"/>
      <c r="K575" s="232"/>
      <c r="L575" s="232"/>
      <c r="M575" s="232"/>
      <c r="N575" s="232"/>
      <c r="O575" s="38">
        <v>19751.400000000001</v>
      </c>
      <c r="P575" s="38">
        <v>19751.400000000001</v>
      </c>
      <c r="Q575" s="38">
        <v>19751.400000000001</v>
      </c>
      <c r="R575" s="38">
        <v>19751.400000000001</v>
      </c>
      <c r="S575" s="39">
        <f t="shared" si="40"/>
        <v>0</v>
      </c>
      <c r="T575" s="38"/>
      <c r="U575" s="38"/>
      <c r="V575" s="40"/>
      <c r="W575" s="40"/>
      <c r="X575" s="41"/>
      <c r="Y575" s="32"/>
      <c r="Z575" s="33" t="str">
        <f t="shared" si="41"/>
        <v>01139300059300121130266007</v>
      </c>
    </row>
    <row r="576" spans="1:26" ht="15" customHeight="1" x14ac:dyDescent="0.2">
      <c r="A576" s="20"/>
      <c r="B576" s="34" t="s">
        <v>82</v>
      </c>
      <c r="C576" s="216" t="s">
        <v>83</v>
      </c>
      <c r="D576" s="216"/>
      <c r="E576" s="53" t="s">
        <v>101</v>
      </c>
      <c r="F576" s="36" t="s">
        <v>352</v>
      </c>
      <c r="G576" s="37" t="s">
        <v>60</v>
      </c>
      <c r="H576" s="38"/>
      <c r="I576" s="232"/>
      <c r="J576" s="232"/>
      <c r="K576" s="232"/>
      <c r="L576" s="232"/>
      <c r="M576" s="232"/>
      <c r="N576" s="232"/>
      <c r="O576" s="38">
        <v>15757.2</v>
      </c>
      <c r="P576" s="38"/>
      <c r="Q576" s="38">
        <v>15757.2</v>
      </c>
      <c r="R576" s="38"/>
      <c r="S576" s="39">
        <f t="shared" si="40"/>
        <v>0</v>
      </c>
      <c r="T576" s="38"/>
      <c r="U576" s="38"/>
      <c r="V576" s="40"/>
      <c r="W576" s="40"/>
      <c r="X576" s="41"/>
      <c r="Y576" s="32"/>
      <c r="Z576" s="33" t="str">
        <f t="shared" si="41"/>
        <v>03099200001690111130266007</v>
      </c>
    </row>
    <row r="577" spans="1:26" ht="15" customHeight="1" x14ac:dyDescent="0.2">
      <c r="A577" s="20"/>
      <c r="B577" s="34" t="s">
        <v>82</v>
      </c>
      <c r="C577" s="216" t="s">
        <v>83</v>
      </c>
      <c r="D577" s="216"/>
      <c r="E577" s="53" t="s">
        <v>353</v>
      </c>
      <c r="F577" s="36" t="s">
        <v>352</v>
      </c>
      <c r="G577" s="37" t="s">
        <v>60</v>
      </c>
      <c r="H577" s="38"/>
      <c r="I577" s="232"/>
      <c r="J577" s="232"/>
      <c r="K577" s="232"/>
      <c r="L577" s="232"/>
      <c r="M577" s="232"/>
      <c r="N577" s="232"/>
      <c r="O577" s="38">
        <v>24296.11</v>
      </c>
      <c r="P577" s="38"/>
      <c r="Q577" s="38">
        <v>24296.11</v>
      </c>
      <c r="R577" s="38"/>
      <c r="S577" s="39">
        <f t="shared" si="40"/>
        <v>0</v>
      </c>
      <c r="T577" s="38"/>
      <c r="U577" s="38"/>
      <c r="V577" s="40"/>
      <c r="W577" s="40"/>
      <c r="X577" s="41"/>
      <c r="Y577" s="32"/>
      <c r="Z577" s="33" t="str">
        <f t="shared" si="41"/>
        <v>03099200001690119130266007</v>
      </c>
    </row>
    <row r="578" spans="1:26" ht="15" customHeight="1" x14ac:dyDescent="0.2">
      <c r="A578" s="20"/>
      <c r="B578" s="34" t="s">
        <v>102</v>
      </c>
      <c r="C578" s="216" t="s">
        <v>103</v>
      </c>
      <c r="D578" s="216"/>
      <c r="E578" s="53" t="s">
        <v>101</v>
      </c>
      <c r="F578" s="36" t="s">
        <v>352</v>
      </c>
      <c r="G578" s="37" t="s">
        <v>60</v>
      </c>
      <c r="H578" s="38"/>
      <c r="I578" s="232"/>
      <c r="J578" s="232"/>
      <c r="K578" s="232"/>
      <c r="L578" s="232"/>
      <c r="M578" s="232"/>
      <c r="N578" s="232"/>
      <c r="O578" s="38">
        <v>18684.240000000002</v>
      </c>
      <c r="P578" s="38">
        <v>18684.240000000002</v>
      </c>
      <c r="Q578" s="38">
        <v>18684.240000000002</v>
      </c>
      <c r="R578" s="38"/>
      <c r="S578" s="39">
        <f t="shared" si="40"/>
        <v>0</v>
      </c>
      <c r="T578" s="38"/>
      <c r="U578" s="38"/>
      <c r="V578" s="40"/>
      <c r="W578" s="40"/>
      <c r="X578" s="41"/>
      <c r="Y578" s="32"/>
      <c r="Z578" s="33" t="str">
        <f t="shared" si="41"/>
        <v>05059200029210111130266007</v>
      </c>
    </row>
    <row r="579" spans="1:26" ht="15" customHeight="1" x14ac:dyDescent="0.2">
      <c r="A579" s="20"/>
      <c r="B579" s="34" t="s">
        <v>104</v>
      </c>
      <c r="C579" s="216" t="s">
        <v>105</v>
      </c>
      <c r="D579" s="216"/>
      <c r="E579" s="53" t="s">
        <v>101</v>
      </c>
      <c r="F579" s="36" t="s">
        <v>352</v>
      </c>
      <c r="G579" s="37" t="s">
        <v>60</v>
      </c>
      <c r="H579" s="38"/>
      <c r="I579" s="232"/>
      <c r="J579" s="232"/>
      <c r="K579" s="232"/>
      <c r="L579" s="232"/>
      <c r="M579" s="232"/>
      <c r="N579" s="232"/>
      <c r="O579" s="38">
        <v>11066.28</v>
      </c>
      <c r="P579" s="38">
        <v>11066.28</v>
      </c>
      <c r="Q579" s="38">
        <v>11066.28</v>
      </c>
      <c r="R579" s="38"/>
      <c r="S579" s="39">
        <f t="shared" si="40"/>
        <v>0</v>
      </c>
      <c r="T579" s="38"/>
      <c r="U579" s="38"/>
      <c r="V579" s="40"/>
      <c r="W579" s="40"/>
      <c r="X579" s="41"/>
      <c r="Y579" s="32"/>
      <c r="Z579" s="33" t="str">
        <f t="shared" si="41"/>
        <v>07072200022240111130266007</v>
      </c>
    </row>
    <row r="580" spans="1:26" ht="15" customHeight="1" x14ac:dyDescent="0.2">
      <c r="A580" s="20"/>
      <c r="B580" s="34" t="s">
        <v>106</v>
      </c>
      <c r="C580" s="216" t="s">
        <v>107</v>
      </c>
      <c r="D580" s="216"/>
      <c r="E580" s="53" t="s">
        <v>101</v>
      </c>
      <c r="F580" s="36" t="s">
        <v>352</v>
      </c>
      <c r="G580" s="37" t="s">
        <v>60</v>
      </c>
      <c r="H580" s="38"/>
      <c r="I580" s="232"/>
      <c r="J580" s="232"/>
      <c r="K580" s="232"/>
      <c r="L580" s="232"/>
      <c r="M580" s="232"/>
      <c r="N580" s="232"/>
      <c r="O580" s="38">
        <v>20918.64</v>
      </c>
      <c r="P580" s="38">
        <v>20918.64</v>
      </c>
      <c r="Q580" s="38">
        <v>20918.64</v>
      </c>
      <c r="R580" s="38"/>
      <c r="S580" s="39">
        <f t="shared" si="40"/>
        <v>0</v>
      </c>
      <c r="T580" s="38"/>
      <c r="U580" s="38"/>
      <c r="V580" s="40"/>
      <c r="W580" s="40"/>
      <c r="X580" s="41"/>
      <c r="Y580" s="32"/>
      <c r="Z580" s="33" t="str">
        <f t="shared" si="41"/>
        <v>07090210072380111130266007</v>
      </c>
    </row>
    <row r="581" spans="1:26" ht="15" customHeight="1" x14ac:dyDescent="0.2">
      <c r="A581" s="20"/>
      <c r="B581" s="34" t="s">
        <v>106</v>
      </c>
      <c r="C581" s="216" t="s">
        <v>108</v>
      </c>
      <c r="D581" s="216"/>
      <c r="E581" s="53" t="s">
        <v>101</v>
      </c>
      <c r="F581" s="36" t="s">
        <v>352</v>
      </c>
      <c r="G581" s="37" t="s">
        <v>60</v>
      </c>
      <c r="H581" s="38"/>
      <c r="I581" s="232"/>
      <c r="J581" s="232"/>
      <c r="K581" s="232"/>
      <c r="L581" s="232"/>
      <c r="M581" s="232"/>
      <c r="N581" s="232"/>
      <c r="O581" s="38">
        <v>1284.1500000000001</v>
      </c>
      <c r="P581" s="38">
        <v>1284.1500000000001</v>
      </c>
      <c r="Q581" s="38">
        <v>1284.1500000000001</v>
      </c>
      <c r="R581" s="38"/>
      <c r="S581" s="39">
        <f t="shared" si="40"/>
        <v>0</v>
      </c>
      <c r="T581" s="38"/>
      <c r="U581" s="38"/>
      <c r="V581" s="40"/>
      <c r="W581" s="40"/>
      <c r="X581" s="41"/>
      <c r="Y581" s="32"/>
      <c r="Z581" s="33" t="str">
        <f t="shared" si="41"/>
        <v>070902100S2380111130266007</v>
      </c>
    </row>
    <row r="582" spans="1:26" ht="15" customHeight="1" x14ac:dyDescent="0.2">
      <c r="A582" s="20"/>
      <c r="B582" s="34" t="s">
        <v>106</v>
      </c>
      <c r="C582" s="216" t="s">
        <v>109</v>
      </c>
      <c r="D582" s="216"/>
      <c r="E582" s="53" t="s">
        <v>101</v>
      </c>
      <c r="F582" s="36" t="s">
        <v>352</v>
      </c>
      <c r="G582" s="37" t="s">
        <v>60</v>
      </c>
      <c r="H582" s="38"/>
      <c r="I582" s="232"/>
      <c r="J582" s="232"/>
      <c r="K582" s="232"/>
      <c r="L582" s="232"/>
      <c r="M582" s="232"/>
      <c r="N582" s="232"/>
      <c r="O582" s="38">
        <v>76691.009999999995</v>
      </c>
      <c r="P582" s="38">
        <v>76691.009999999995</v>
      </c>
      <c r="Q582" s="38">
        <v>76691.009999999995</v>
      </c>
      <c r="R582" s="38"/>
      <c r="S582" s="39">
        <f t="shared" si="40"/>
        <v>0</v>
      </c>
      <c r="T582" s="38"/>
      <c r="U582" s="38"/>
      <c r="V582" s="40"/>
      <c r="W582" s="40"/>
      <c r="X582" s="41"/>
      <c r="Y582" s="32"/>
      <c r="Z582" s="33" t="str">
        <f t="shared" si="41"/>
        <v>07090240001370111130266007</v>
      </c>
    </row>
    <row r="583" spans="1:26" ht="15" customHeight="1" x14ac:dyDescent="0.2">
      <c r="A583" s="20"/>
      <c r="B583" s="34" t="s">
        <v>106</v>
      </c>
      <c r="C583" s="216" t="s">
        <v>93</v>
      </c>
      <c r="D583" s="216"/>
      <c r="E583" s="53" t="s">
        <v>88</v>
      </c>
      <c r="F583" s="36" t="s">
        <v>352</v>
      </c>
      <c r="G583" s="37" t="s">
        <v>60</v>
      </c>
      <c r="H583" s="38"/>
      <c r="I583" s="232"/>
      <c r="J583" s="232"/>
      <c r="K583" s="232"/>
      <c r="L583" s="232"/>
      <c r="M583" s="232"/>
      <c r="N583" s="232"/>
      <c r="O583" s="38">
        <v>49662.67</v>
      </c>
      <c r="P583" s="38">
        <v>49662.67</v>
      </c>
      <c r="Q583" s="38">
        <v>49662.67</v>
      </c>
      <c r="R583" s="38"/>
      <c r="S583" s="39">
        <f t="shared" si="40"/>
        <v>0</v>
      </c>
      <c r="T583" s="38"/>
      <c r="U583" s="38"/>
      <c r="V583" s="40"/>
      <c r="W583" s="40"/>
      <c r="X583" s="41"/>
      <c r="Y583" s="32"/>
      <c r="Z583" s="33" t="str">
        <f t="shared" si="41"/>
        <v>07099530001000121130266007</v>
      </c>
    </row>
    <row r="584" spans="1:26" ht="15" customHeight="1" x14ac:dyDescent="0.2">
      <c r="A584" s="20"/>
      <c r="B584" s="34" t="s">
        <v>106</v>
      </c>
      <c r="C584" s="216" t="s">
        <v>94</v>
      </c>
      <c r="D584" s="216"/>
      <c r="E584" s="53" t="s">
        <v>88</v>
      </c>
      <c r="F584" s="36" t="s">
        <v>352</v>
      </c>
      <c r="G584" s="37" t="s">
        <v>60</v>
      </c>
      <c r="H584" s="38"/>
      <c r="I584" s="232"/>
      <c r="J584" s="232"/>
      <c r="K584" s="232"/>
      <c r="L584" s="232"/>
      <c r="M584" s="232"/>
      <c r="N584" s="232"/>
      <c r="O584" s="38">
        <v>24393.89</v>
      </c>
      <c r="P584" s="38">
        <v>24393.89</v>
      </c>
      <c r="Q584" s="38">
        <v>24393.89</v>
      </c>
      <c r="R584" s="38"/>
      <c r="S584" s="39">
        <f t="shared" si="40"/>
        <v>0</v>
      </c>
      <c r="T584" s="38"/>
      <c r="U584" s="38"/>
      <c r="V584" s="40"/>
      <c r="W584" s="40"/>
      <c r="X584" s="41"/>
      <c r="Y584" s="32"/>
      <c r="Z584" s="33" t="str">
        <f t="shared" si="41"/>
        <v>07099530070280121130266007</v>
      </c>
    </row>
    <row r="585" spans="1:26" ht="15" customHeight="1" x14ac:dyDescent="0.2">
      <c r="A585" s="20"/>
      <c r="B585" s="34" t="s">
        <v>112</v>
      </c>
      <c r="C585" s="216" t="s">
        <v>113</v>
      </c>
      <c r="D585" s="216"/>
      <c r="E585" s="53" t="s">
        <v>101</v>
      </c>
      <c r="F585" s="36" t="s">
        <v>352</v>
      </c>
      <c r="G585" s="37" t="s">
        <v>60</v>
      </c>
      <c r="H585" s="38"/>
      <c r="I585" s="232"/>
      <c r="J585" s="232"/>
      <c r="K585" s="232"/>
      <c r="L585" s="232"/>
      <c r="M585" s="232"/>
      <c r="N585" s="232"/>
      <c r="O585" s="38">
        <v>39679.07</v>
      </c>
      <c r="P585" s="38">
        <v>38421.93</v>
      </c>
      <c r="Q585" s="38">
        <v>39679.07</v>
      </c>
      <c r="R585" s="38">
        <v>4384</v>
      </c>
      <c r="S585" s="39">
        <f t="shared" si="40"/>
        <v>0</v>
      </c>
      <c r="T585" s="38"/>
      <c r="U585" s="38"/>
      <c r="V585" s="40"/>
      <c r="W585" s="40"/>
      <c r="X585" s="41"/>
      <c r="Y585" s="32"/>
      <c r="Z585" s="33" t="str">
        <f t="shared" si="41"/>
        <v>08040360001440111130266007</v>
      </c>
    </row>
    <row r="586" spans="1:26" ht="15" customHeight="1" x14ac:dyDescent="0.2">
      <c r="A586" s="20"/>
      <c r="B586" s="34" t="s">
        <v>112</v>
      </c>
      <c r="C586" s="216" t="s">
        <v>93</v>
      </c>
      <c r="D586" s="216"/>
      <c r="E586" s="53" t="s">
        <v>88</v>
      </c>
      <c r="F586" s="36" t="s">
        <v>352</v>
      </c>
      <c r="G586" s="37" t="s">
        <v>60</v>
      </c>
      <c r="H586" s="38"/>
      <c r="I586" s="232"/>
      <c r="J586" s="232"/>
      <c r="K586" s="232"/>
      <c r="L586" s="232"/>
      <c r="M586" s="232"/>
      <c r="N586" s="232"/>
      <c r="O586" s="38">
        <v>40552.74</v>
      </c>
      <c r="P586" s="38">
        <v>40552.74</v>
      </c>
      <c r="Q586" s="38">
        <v>40552.74</v>
      </c>
      <c r="R586" s="38">
        <v>5275</v>
      </c>
      <c r="S586" s="39">
        <f t="shared" si="40"/>
        <v>0</v>
      </c>
      <c r="T586" s="38"/>
      <c r="U586" s="38"/>
      <c r="V586" s="40"/>
      <c r="W586" s="40"/>
      <c r="X586" s="41"/>
      <c r="Y586" s="32"/>
      <c r="Z586" s="33" t="str">
        <f t="shared" si="41"/>
        <v>08049530001000121130266007</v>
      </c>
    </row>
    <row r="587" spans="1:26" ht="15" customHeight="1" x14ac:dyDescent="0.2">
      <c r="A587" s="20"/>
      <c r="B587" s="143" t="s">
        <v>41</v>
      </c>
      <c r="C587" s="144"/>
      <c r="D587" s="145"/>
      <c r="E587" s="146"/>
      <c r="F587" s="163" t="s">
        <v>354</v>
      </c>
      <c r="G587" s="164"/>
      <c r="H587" s="42"/>
      <c r="I587" s="233"/>
      <c r="J587" s="233"/>
      <c r="K587" s="233"/>
      <c r="L587" s="233"/>
      <c r="M587" s="233"/>
      <c r="N587" s="233"/>
      <c r="O587" s="42">
        <v>1041552.43</v>
      </c>
      <c r="P587" s="42">
        <v>1000241.98</v>
      </c>
      <c r="Q587" s="42">
        <v>1041552.43</v>
      </c>
      <c r="R587" s="42">
        <v>357878.55</v>
      </c>
      <c r="S587" s="42">
        <v>0</v>
      </c>
      <c r="T587" s="42"/>
      <c r="U587" s="42"/>
      <c r="V587" s="42"/>
      <c r="W587" s="42"/>
      <c r="X587" s="43"/>
      <c r="Y587" s="32"/>
      <c r="Z587" s="6"/>
    </row>
    <row r="588" spans="1:26" ht="15" customHeight="1" x14ac:dyDescent="0.2">
      <c r="A588" s="20"/>
      <c r="B588" s="34" t="s">
        <v>104</v>
      </c>
      <c r="C588" s="216" t="s">
        <v>355</v>
      </c>
      <c r="D588" s="216"/>
      <c r="E588" s="53" t="s">
        <v>212</v>
      </c>
      <c r="F588" s="36" t="s">
        <v>356</v>
      </c>
      <c r="G588" s="37" t="s">
        <v>119</v>
      </c>
      <c r="H588" s="38"/>
      <c r="I588" s="232"/>
      <c r="J588" s="232"/>
      <c r="K588" s="232"/>
      <c r="L588" s="232"/>
      <c r="M588" s="232"/>
      <c r="N588" s="232"/>
      <c r="O588" s="38">
        <v>23000</v>
      </c>
      <c r="P588" s="38">
        <v>23000</v>
      </c>
      <c r="Q588" s="38">
        <v>23000</v>
      </c>
      <c r="R588" s="38">
        <v>23000</v>
      </c>
      <c r="S588" s="39">
        <f t="shared" ref="S588:S593" si="42">H588+O588-Q588</f>
        <v>0</v>
      </c>
      <c r="T588" s="38"/>
      <c r="U588" s="38"/>
      <c r="V588" s="40"/>
      <c r="W588" s="40"/>
      <c r="X588" s="41"/>
      <c r="Y588" s="32"/>
      <c r="Z588" s="33" t="str">
        <f t="shared" ref="Z588:Z593" si="43">IF(B588="","0000",B588)&amp;IF(C588="","0000000000",C588)&amp;IF(E588="","000",E588)&amp;IF(F588="","000000",F588)&amp;IF(G588="","000",G588)</f>
        <v>07072200021781612130281002</v>
      </c>
    </row>
    <row r="589" spans="1:26" ht="15" customHeight="1" x14ac:dyDescent="0.2">
      <c r="A589" s="20"/>
      <c r="B589" s="34" t="s">
        <v>104</v>
      </c>
      <c r="C589" s="216" t="s">
        <v>357</v>
      </c>
      <c r="D589" s="216"/>
      <c r="E589" s="53" t="s">
        <v>212</v>
      </c>
      <c r="F589" s="36" t="s">
        <v>356</v>
      </c>
      <c r="G589" s="37" t="s">
        <v>119</v>
      </c>
      <c r="H589" s="38"/>
      <c r="I589" s="232"/>
      <c r="J589" s="232"/>
      <c r="K589" s="232"/>
      <c r="L589" s="232"/>
      <c r="M589" s="232"/>
      <c r="N589" s="232"/>
      <c r="O589" s="38">
        <v>40000</v>
      </c>
      <c r="P589" s="38">
        <v>40000</v>
      </c>
      <c r="Q589" s="38">
        <v>40000</v>
      </c>
      <c r="R589" s="38">
        <v>40000</v>
      </c>
      <c r="S589" s="39">
        <f t="shared" si="42"/>
        <v>0</v>
      </c>
      <c r="T589" s="38"/>
      <c r="U589" s="38"/>
      <c r="V589" s="40"/>
      <c r="W589" s="40"/>
      <c r="X589" s="41"/>
      <c r="Y589" s="32"/>
      <c r="Z589" s="33" t="str">
        <f t="shared" si="43"/>
        <v>07072200021782612130281002</v>
      </c>
    </row>
    <row r="590" spans="1:26" ht="15" customHeight="1" x14ac:dyDescent="0.2">
      <c r="A590" s="20"/>
      <c r="B590" s="34" t="s">
        <v>104</v>
      </c>
      <c r="C590" s="216" t="s">
        <v>358</v>
      </c>
      <c r="D590" s="216"/>
      <c r="E590" s="53" t="s">
        <v>212</v>
      </c>
      <c r="F590" s="36" t="s">
        <v>356</v>
      </c>
      <c r="G590" s="37" t="s">
        <v>119</v>
      </c>
      <c r="H590" s="38"/>
      <c r="I590" s="232"/>
      <c r="J590" s="232"/>
      <c r="K590" s="232"/>
      <c r="L590" s="232"/>
      <c r="M590" s="232"/>
      <c r="N590" s="232"/>
      <c r="O590" s="38">
        <v>1170787.52</v>
      </c>
      <c r="P590" s="38">
        <v>1170787.52</v>
      </c>
      <c r="Q590" s="38">
        <v>1170787.52</v>
      </c>
      <c r="R590" s="38">
        <v>1170787.52</v>
      </c>
      <c r="S590" s="39">
        <f t="shared" si="42"/>
        <v>0</v>
      </c>
      <c r="T590" s="38"/>
      <c r="U590" s="38"/>
      <c r="V590" s="40"/>
      <c r="W590" s="40"/>
      <c r="X590" s="41"/>
      <c r="Y590" s="32"/>
      <c r="Z590" s="33" t="str">
        <f t="shared" si="43"/>
        <v>07072200071780612130281002</v>
      </c>
    </row>
    <row r="591" spans="1:26" ht="15" customHeight="1" x14ac:dyDescent="0.2">
      <c r="A591" s="20"/>
      <c r="B591" s="34" t="s">
        <v>104</v>
      </c>
      <c r="C591" s="216" t="s">
        <v>281</v>
      </c>
      <c r="D591" s="216"/>
      <c r="E591" s="53" t="s">
        <v>212</v>
      </c>
      <c r="F591" s="36" t="s">
        <v>356</v>
      </c>
      <c r="G591" s="37" t="s">
        <v>119</v>
      </c>
      <c r="H591" s="38"/>
      <c r="I591" s="232"/>
      <c r="J591" s="232"/>
      <c r="K591" s="232"/>
      <c r="L591" s="232"/>
      <c r="M591" s="232"/>
      <c r="N591" s="232"/>
      <c r="O591" s="38">
        <v>45468164.880000003</v>
      </c>
      <c r="P591" s="38">
        <v>45468164.880000003</v>
      </c>
      <c r="Q591" s="38">
        <v>45468164.880000003</v>
      </c>
      <c r="R591" s="38">
        <v>45468164.880000003</v>
      </c>
      <c r="S591" s="39">
        <f t="shared" si="42"/>
        <v>0</v>
      </c>
      <c r="T591" s="38"/>
      <c r="U591" s="38"/>
      <c r="V591" s="40"/>
      <c r="W591" s="40"/>
      <c r="X591" s="41"/>
      <c r="Y591" s="32"/>
      <c r="Z591" s="33" t="str">
        <f t="shared" si="43"/>
        <v>0707220Ю151161612130281002</v>
      </c>
    </row>
    <row r="592" spans="1:26" ht="15" customHeight="1" x14ac:dyDescent="0.2">
      <c r="A592" s="20"/>
      <c r="B592" s="34" t="s">
        <v>104</v>
      </c>
      <c r="C592" s="216" t="s">
        <v>282</v>
      </c>
      <c r="D592" s="216"/>
      <c r="E592" s="53" t="s">
        <v>212</v>
      </c>
      <c r="F592" s="36" t="s">
        <v>356</v>
      </c>
      <c r="G592" s="37" t="s">
        <v>119</v>
      </c>
      <c r="H592" s="38"/>
      <c r="I592" s="232"/>
      <c r="J592" s="232"/>
      <c r="K592" s="232"/>
      <c r="L592" s="232"/>
      <c r="M592" s="232"/>
      <c r="N592" s="232"/>
      <c r="O592" s="38">
        <v>5739854.96</v>
      </c>
      <c r="P592" s="38">
        <v>5739854.96</v>
      </c>
      <c r="Q592" s="38">
        <v>5739854.96</v>
      </c>
      <c r="R592" s="38">
        <v>5739854.96</v>
      </c>
      <c r="S592" s="39">
        <f t="shared" si="42"/>
        <v>0</v>
      </c>
      <c r="T592" s="38"/>
      <c r="U592" s="38"/>
      <c r="V592" s="40"/>
      <c r="W592" s="40"/>
      <c r="X592" s="41"/>
      <c r="Y592" s="32"/>
      <c r="Z592" s="33" t="str">
        <f t="shared" si="43"/>
        <v>0707220Ю1А1161612130281002</v>
      </c>
    </row>
    <row r="593" spans="1:26" ht="15" customHeight="1" x14ac:dyDescent="0.2">
      <c r="A593" s="20"/>
      <c r="B593" s="34" t="s">
        <v>302</v>
      </c>
      <c r="C593" s="216" t="s">
        <v>359</v>
      </c>
      <c r="D593" s="216"/>
      <c r="E593" s="53" t="s">
        <v>217</v>
      </c>
      <c r="F593" s="36" t="s">
        <v>356</v>
      </c>
      <c r="G593" s="37" t="s">
        <v>119</v>
      </c>
      <c r="H593" s="38"/>
      <c r="I593" s="232"/>
      <c r="J593" s="232"/>
      <c r="K593" s="232"/>
      <c r="L593" s="232"/>
      <c r="M593" s="232"/>
      <c r="N593" s="232"/>
      <c r="O593" s="38">
        <v>2354446.9</v>
      </c>
      <c r="P593" s="38">
        <v>2354446.9</v>
      </c>
      <c r="Q593" s="38">
        <v>2354446.9</v>
      </c>
      <c r="R593" s="38">
        <v>2354446.9</v>
      </c>
      <c r="S593" s="39">
        <f t="shared" si="42"/>
        <v>0</v>
      </c>
      <c r="T593" s="38"/>
      <c r="U593" s="38"/>
      <c r="V593" s="40"/>
      <c r="W593" s="40"/>
      <c r="X593" s="41"/>
      <c r="Y593" s="32"/>
      <c r="Z593" s="33" t="str">
        <f t="shared" si="43"/>
        <v>110205000L2281622130281002</v>
      </c>
    </row>
    <row r="594" spans="1:26" ht="15" customHeight="1" x14ac:dyDescent="0.2">
      <c r="A594" s="20"/>
      <c r="B594" s="143" t="s">
        <v>41</v>
      </c>
      <c r="C594" s="144"/>
      <c r="D594" s="145"/>
      <c r="E594" s="146"/>
      <c r="F594" s="163" t="s">
        <v>360</v>
      </c>
      <c r="G594" s="164"/>
      <c r="H594" s="42"/>
      <c r="I594" s="233"/>
      <c r="J594" s="233"/>
      <c r="K594" s="233"/>
      <c r="L594" s="233"/>
      <c r="M594" s="233"/>
      <c r="N594" s="233"/>
      <c r="O594" s="42">
        <v>54796254.259999998</v>
      </c>
      <c r="P594" s="42">
        <v>54796254.259999998</v>
      </c>
      <c r="Q594" s="42">
        <v>54796254.259999998</v>
      </c>
      <c r="R594" s="42">
        <v>54796254.259999998</v>
      </c>
      <c r="S594" s="42">
        <v>0</v>
      </c>
      <c r="T594" s="42"/>
      <c r="U594" s="42"/>
      <c r="V594" s="42"/>
      <c r="W594" s="42"/>
      <c r="X594" s="43"/>
      <c r="Y594" s="32"/>
      <c r="Z594" s="6"/>
    </row>
    <row r="595" spans="1:26" ht="15" customHeight="1" x14ac:dyDescent="0.2">
      <c r="A595" s="20"/>
      <c r="B595" s="34" t="s">
        <v>77</v>
      </c>
      <c r="C595" s="216" t="s">
        <v>131</v>
      </c>
      <c r="D595" s="216"/>
      <c r="E595" s="53" t="s">
        <v>361</v>
      </c>
      <c r="F595" s="36" t="s">
        <v>362</v>
      </c>
      <c r="G595" s="37" t="s">
        <v>65</v>
      </c>
      <c r="H595" s="38"/>
      <c r="I595" s="232"/>
      <c r="J595" s="232"/>
      <c r="K595" s="232"/>
      <c r="L595" s="232"/>
      <c r="M595" s="232"/>
      <c r="N595" s="232"/>
      <c r="O595" s="38">
        <v>30000</v>
      </c>
      <c r="P595" s="38">
        <v>30000</v>
      </c>
      <c r="Q595" s="38">
        <v>30000</v>
      </c>
      <c r="R595" s="38"/>
      <c r="S595" s="39">
        <f>H595+O595-Q595</f>
        <v>0</v>
      </c>
      <c r="T595" s="38"/>
      <c r="U595" s="38"/>
      <c r="V595" s="40"/>
      <c r="W595" s="40"/>
      <c r="X595" s="41"/>
      <c r="Y595" s="32"/>
      <c r="Z595" s="33" t="str">
        <f>IF(B595="","0000",B595)&amp;IF(C595="","0000000000",C595)&amp;IF(E595="","000",E595)&amp;IF(F595="","000000",F595)&amp;IF(G595="","000",G595)</f>
        <v>01139300029990852130293001</v>
      </c>
    </row>
    <row r="596" spans="1:26" ht="15" customHeight="1" x14ac:dyDescent="0.2">
      <c r="A596" s="20"/>
      <c r="B596" s="34" t="s">
        <v>77</v>
      </c>
      <c r="C596" s="216" t="s">
        <v>131</v>
      </c>
      <c r="D596" s="216"/>
      <c r="E596" s="53" t="s">
        <v>363</v>
      </c>
      <c r="F596" s="36" t="s">
        <v>362</v>
      </c>
      <c r="G596" s="37" t="s">
        <v>65</v>
      </c>
      <c r="H596" s="38"/>
      <c r="I596" s="232"/>
      <c r="J596" s="232"/>
      <c r="K596" s="232"/>
      <c r="L596" s="232"/>
      <c r="M596" s="232"/>
      <c r="N596" s="232"/>
      <c r="O596" s="38">
        <v>37500</v>
      </c>
      <c r="P596" s="38">
        <v>37500</v>
      </c>
      <c r="Q596" s="38">
        <v>37500</v>
      </c>
      <c r="R596" s="38"/>
      <c r="S596" s="39">
        <f>H596+O596-Q596</f>
        <v>0</v>
      </c>
      <c r="T596" s="38"/>
      <c r="U596" s="38"/>
      <c r="V596" s="40"/>
      <c r="W596" s="40"/>
      <c r="X596" s="41"/>
      <c r="Y596" s="32"/>
      <c r="Z596" s="33" t="str">
        <f>IF(B596="","0000",B596)&amp;IF(C596="","0000000000",C596)&amp;IF(E596="","000",E596)&amp;IF(F596="","000000",F596)&amp;IF(G596="","000",G596)</f>
        <v>01139300029990853130293001</v>
      </c>
    </row>
    <row r="597" spans="1:26" ht="15" customHeight="1" x14ac:dyDescent="0.2">
      <c r="A597" s="20"/>
      <c r="B597" s="143" t="s">
        <v>41</v>
      </c>
      <c r="C597" s="144"/>
      <c r="D597" s="145"/>
      <c r="E597" s="146"/>
      <c r="F597" s="163" t="s">
        <v>364</v>
      </c>
      <c r="G597" s="164"/>
      <c r="H597" s="42"/>
      <c r="I597" s="233"/>
      <c r="J597" s="233"/>
      <c r="K597" s="233"/>
      <c r="L597" s="233"/>
      <c r="M597" s="233"/>
      <c r="N597" s="233"/>
      <c r="O597" s="42">
        <v>67500</v>
      </c>
      <c r="P597" s="42">
        <v>67500</v>
      </c>
      <c r="Q597" s="42">
        <v>67500</v>
      </c>
      <c r="R597" s="42"/>
      <c r="S597" s="42">
        <v>0</v>
      </c>
      <c r="T597" s="42"/>
      <c r="U597" s="42"/>
      <c r="V597" s="42"/>
      <c r="W597" s="42"/>
      <c r="X597" s="43"/>
      <c r="Y597" s="32"/>
      <c r="Z597" s="6"/>
    </row>
    <row r="598" spans="1:26" ht="15" customHeight="1" x14ac:dyDescent="0.2">
      <c r="A598" s="20"/>
      <c r="B598" s="34" t="s">
        <v>77</v>
      </c>
      <c r="C598" s="216" t="s">
        <v>365</v>
      </c>
      <c r="D598" s="216"/>
      <c r="E598" s="53" t="s">
        <v>366</v>
      </c>
      <c r="F598" s="36" t="s">
        <v>367</v>
      </c>
      <c r="G598" s="37" t="s">
        <v>60</v>
      </c>
      <c r="H598" s="38"/>
      <c r="I598" s="232"/>
      <c r="J598" s="232"/>
      <c r="K598" s="232"/>
      <c r="L598" s="232"/>
      <c r="M598" s="232"/>
      <c r="N598" s="232"/>
      <c r="O598" s="38">
        <v>40000</v>
      </c>
      <c r="P598" s="38">
        <v>40000</v>
      </c>
      <c r="Q598" s="38">
        <v>40000</v>
      </c>
      <c r="R598" s="38"/>
      <c r="S598" s="39">
        <f>H598+O598-Q598</f>
        <v>0</v>
      </c>
      <c r="T598" s="38"/>
      <c r="U598" s="38"/>
      <c r="V598" s="40"/>
      <c r="W598" s="40"/>
      <c r="X598" s="41"/>
      <c r="Y598" s="32"/>
      <c r="Z598" s="33" t="str">
        <f>IF(B598="","0000",B598)&amp;IF(C598="","0000000000",C598)&amp;IF(E598="","000",E598)&amp;IF(F598="","000000",F598)&amp;IF(G598="","000",G598)</f>
        <v>01131700022270340130296007</v>
      </c>
    </row>
    <row r="599" spans="1:26" ht="15" customHeight="1" x14ac:dyDescent="0.2">
      <c r="A599" s="20"/>
      <c r="B599" s="34" t="s">
        <v>77</v>
      </c>
      <c r="C599" s="216" t="s">
        <v>131</v>
      </c>
      <c r="D599" s="216"/>
      <c r="E599" s="53" t="s">
        <v>368</v>
      </c>
      <c r="F599" s="36" t="s">
        <v>367</v>
      </c>
      <c r="G599" s="37" t="s">
        <v>60</v>
      </c>
      <c r="H599" s="38"/>
      <c r="I599" s="232"/>
      <c r="J599" s="232"/>
      <c r="K599" s="232"/>
      <c r="L599" s="232"/>
      <c r="M599" s="232"/>
      <c r="N599" s="232"/>
      <c r="O599" s="38">
        <v>3122.5</v>
      </c>
      <c r="P599" s="38">
        <v>3122.5</v>
      </c>
      <c r="Q599" s="38">
        <v>3122.5</v>
      </c>
      <c r="R599" s="38"/>
      <c r="S599" s="39">
        <f>H599+O599-Q599</f>
        <v>0</v>
      </c>
      <c r="T599" s="38"/>
      <c r="U599" s="38"/>
      <c r="V599" s="40"/>
      <c r="W599" s="40"/>
      <c r="X599" s="41"/>
      <c r="Y599" s="32"/>
      <c r="Z599" s="33" t="str">
        <f>IF(B599="","0000",B599)&amp;IF(C599="","0000000000",C599)&amp;IF(E599="","000",E599)&amp;IF(F599="","000000",F599)&amp;IF(G599="","000",G599)</f>
        <v>01139300029990831130296007</v>
      </c>
    </row>
    <row r="600" spans="1:26" ht="15" customHeight="1" x14ac:dyDescent="0.2">
      <c r="A600" s="20"/>
      <c r="B600" s="143" t="s">
        <v>41</v>
      </c>
      <c r="C600" s="144"/>
      <c r="D600" s="145"/>
      <c r="E600" s="146"/>
      <c r="F600" s="163" t="s">
        <v>369</v>
      </c>
      <c r="G600" s="164"/>
      <c r="H600" s="42"/>
      <c r="I600" s="233"/>
      <c r="J600" s="233"/>
      <c r="K600" s="233"/>
      <c r="L600" s="233"/>
      <c r="M600" s="233"/>
      <c r="N600" s="233"/>
      <c r="O600" s="42">
        <v>43122.5</v>
      </c>
      <c r="P600" s="42">
        <v>43122.5</v>
      </c>
      <c r="Q600" s="42">
        <v>43122.5</v>
      </c>
      <c r="R600" s="42"/>
      <c r="S600" s="42">
        <v>0</v>
      </c>
      <c r="T600" s="42"/>
      <c r="U600" s="42"/>
      <c r="V600" s="42"/>
      <c r="W600" s="42"/>
      <c r="X600" s="43"/>
      <c r="Y600" s="32"/>
      <c r="Z600" s="6"/>
    </row>
    <row r="601" spans="1:26" ht="15" customHeight="1" x14ac:dyDescent="0.2">
      <c r="A601" s="20"/>
      <c r="B601" s="34" t="s">
        <v>90</v>
      </c>
      <c r="C601" s="216" t="s">
        <v>93</v>
      </c>
      <c r="D601" s="216"/>
      <c r="E601" s="53" t="s">
        <v>363</v>
      </c>
      <c r="F601" s="36" t="s">
        <v>370</v>
      </c>
      <c r="G601" s="37" t="s">
        <v>65</v>
      </c>
      <c r="H601" s="38"/>
      <c r="I601" s="232"/>
      <c r="J601" s="232"/>
      <c r="K601" s="232"/>
      <c r="L601" s="232"/>
      <c r="M601" s="232"/>
      <c r="N601" s="232"/>
      <c r="O601" s="38">
        <v>1855.05</v>
      </c>
      <c r="P601" s="38">
        <v>1855.05</v>
      </c>
      <c r="Q601" s="38"/>
      <c r="R601" s="38"/>
      <c r="S601" s="39">
        <f t="shared" ref="S601:S606" si="44">H601+O601-Q601</f>
        <v>1855.05</v>
      </c>
      <c r="T601" s="38"/>
      <c r="U601" s="38"/>
      <c r="V601" s="40"/>
      <c r="W601" s="40"/>
      <c r="X601" s="41"/>
      <c r="Y601" s="32"/>
      <c r="Z601" s="33" t="str">
        <f t="shared" ref="Z601:Z606" si="45">IF(B601="","0000",B601)&amp;IF(C601="","0000000000",C601)&amp;IF(E601="","000",E601)&amp;IF(F601="","000000",F601)&amp;IF(G601="","000",G601)</f>
        <v>01049530001000853130297001</v>
      </c>
    </row>
    <row r="602" spans="1:26" ht="15" customHeight="1" x14ac:dyDescent="0.2">
      <c r="A602" s="20"/>
      <c r="B602" s="34" t="s">
        <v>90</v>
      </c>
      <c r="C602" s="216" t="s">
        <v>93</v>
      </c>
      <c r="D602" s="216"/>
      <c r="E602" s="53" t="s">
        <v>363</v>
      </c>
      <c r="F602" s="36" t="s">
        <v>370</v>
      </c>
      <c r="G602" s="37" t="s">
        <v>119</v>
      </c>
      <c r="H602" s="38"/>
      <c r="I602" s="232"/>
      <c r="J602" s="232"/>
      <c r="K602" s="232"/>
      <c r="L602" s="232"/>
      <c r="M602" s="232"/>
      <c r="N602" s="232"/>
      <c r="O602" s="38">
        <v>32.619999999999997</v>
      </c>
      <c r="P602" s="38">
        <v>32.619999999999997</v>
      </c>
      <c r="Q602" s="38">
        <v>32.619999999999997</v>
      </c>
      <c r="R602" s="38"/>
      <c r="S602" s="39">
        <f t="shared" si="44"/>
        <v>0</v>
      </c>
      <c r="T602" s="38"/>
      <c r="U602" s="38"/>
      <c r="V602" s="40"/>
      <c r="W602" s="40"/>
      <c r="X602" s="41"/>
      <c r="Y602" s="32"/>
      <c r="Z602" s="33" t="str">
        <f t="shared" si="45"/>
        <v>01049530001000853130297002</v>
      </c>
    </row>
    <row r="603" spans="1:26" ht="15" customHeight="1" x14ac:dyDescent="0.2">
      <c r="A603" s="20"/>
      <c r="B603" s="34" t="s">
        <v>95</v>
      </c>
      <c r="C603" s="216" t="s">
        <v>99</v>
      </c>
      <c r="D603" s="216"/>
      <c r="E603" s="53" t="s">
        <v>363</v>
      </c>
      <c r="F603" s="36" t="s">
        <v>370</v>
      </c>
      <c r="G603" s="37" t="s">
        <v>119</v>
      </c>
      <c r="H603" s="38"/>
      <c r="I603" s="232"/>
      <c r="J603" s="232"/>
      <c r="K603" s="232"/>
      <c r="L603" s="232"/>
      <c r="M603" s="232"/>
      <c r="N603" s="232"/>
      <c r="O603" s="38">
        <v>3000</v>
      </c>
      <c r="P603" s="38">
        <v>3000</v>
      </c>
      <c r="Q603" s="38">
        <v>3000</v>
      </c>
      <c r="R603" s="38"/>
      <c r="S603" s="39">
        <f t="shared" si="44"/>
        <v>0</v>
      </c>
      <c r="T603" s="38"/>
      <c r="U603" s="38"/>
      <c r="V603" s="40"/>
      <c r="W603" s="40"/>
      <c r="X603" s="41"/>
      <c r="Y603" s="32"/>
      <c r="Z603" s="33" t="str">
        <f t="shared" si="45"/>
        <v>01069600000080853130297002</v>
      </c>
    </row>
    <row r="604" spans="1:26" ht="15" customHeight="1" x14ac:dyDescent="0.2">
      <c r="A604" s="20"/>
      <c r="B604" s="34" t="s">
        <v>90</v>
      </c>
      <c r="C604" s="216" t="s">
        <v>93</v>
      </c>
      <c r="D604" s="216"/>
      <c r="E604" s="53" t="s">
        <v>363</v>
      </c>
      <c r="F604" s="36" t="s">
        <v>370</v>
      </c>
      <c r="G604" s="37" t="s">
        <v>48</v>
      </c>
      <c r="H604" s="38"/>
      <c r="I604" s="232"/>
      <c r="J604" s="232"/>
      <c r="K604" s="232"/>
      <c r="L604" s="232"/>
      <c r="M604" s="232"/>
      <c r="N604" s="232"/>
      <c r="O604" s="38">
        <v>1110021.5</v>
      </c>
      <c r="P604" s="38">
        <v>1110021.5</v>
      </c>
      <c r="Q604" s="38">
        <v>1110021.5</v>
      </c>
      <c r="R604" s="38"/>
      <c r="S604" s="39">
        <f t="shared" si="44"/>
        <v>0</v>
      </c>
      <c r="T604" s="38"/>
      <c r="U604" s="38"/>
      <c r="V604" s="40"/>
      <c r="W604" s="40"/>
      <c r="X604" s="41"/>
      <c r="Y604" s="32"/>
      <c r="Z604" s="33" t="str">
        <f t="shared" si="45"/>
        <v>01049530001000853130297004</v>
      </c>
    </row>
    <row r="605" spans="1:26" ht="15" customHeight="1" x14ac:dyDescent="0.2">
      <c r="A605" s="20"/>
      <c r="B605" s="34" t="s">
        <v>77</v>
      </c>
      <c r="C605" s="216" t="s">
        <v>131</v>
      </c>
      <c r="D605" s="216"/>
      <c r="E605" s="53" t="s">
        <v>368</v>
      </c>
      <c r="F605" s="36" t="s">
        <v>370</v>
      </c>
      <c r="G605" s="37" t="s">
        <v>48</v>
      </c>
      <c r="H605" s="38"/>
      <c r="I605" s="232"/>
      <c r="J605" s="232"/>
      <c r="K605" s="232"/>
      <c r="L605" s="232"/>
      <c r="M605" s="232"/>
      <c r="N605" s="232"/>
      <c r="O605" s="38">
        <v>9687.5300000000007</v>
      </c>
      <c r="P605" s="38">
        <v>9687.5300000000007</v>
      </c>
      <c r="Q605" s="38">
        <v>9687.5300000000007</v>
      </c>
      <c r="R605" s="38"/>
      <c r="S605" s="39">
        <f t="shared" si="44"/>
        <v>0</v>
      </c>
      <c r="T605" s="38"/>
      <c r="U605" s="38"/>
      <c r="V605" s="40"/>
      <c r="W605" s="40"/>
      <c r="X605" s="41"/>
      <c r="Y605" s="32"/>
      <c r="Z605" s="33" t="str">
        <f t="shared" si="45"/>
        <v>01139300029990831130297004</v>
      </c>
    </row>
    <row r="606" spans="1:26" ht="15" customHeight="1" x14ac:dyDescent="0.2">
      <c r="A606" s="20"/>
      <c r="B606" s="34" t="s">
        <v>152</v>
      </c>
      <c r="C606" s="216" t="s">
        <v>371</v>
      </c>
      <c r="D606" s="216"/>
      <c r="E606" s="53" t="s">
        <v>363</v>
      </c>
      <c r="F606" s="36" t="s">
        <v>370</v>
      </c>
      <c r="G606" s="37" t="s">
        <v>48</v>
      </c>
      <c r="H606" s="38"/>
      <c r="I606" s="232"/>
      <c r="J606" s="232"/>
      <c r="K606" s="232"/>
      <c r="L606" s="232"/>
      <c r="M606" s="232"/>
      <c r="N606" s="232"/>
      <c r="O606" s="38">
        <v>2462289.0299999998</v>
      </c>
      <c r="P606" s="38">
        <v>2462289.0299999998</v>
      </c>
      <c r="Q606" s="38">
        <v>2462289.0299999998</v>
      </c>
      <c r="R606" s="38"/>
      <c r="S606" s="39">
        <f t="shared" si="44"/>
        <v>0</v>
      </c>
      <c r="T606" s="38"/>
      <c r="U606" s="38"/>
      <c r="V606" s="40"/>
      <c r="W606" s="40"/>
      <c r="X606" s="41"/>
      <c r="Y606" s="32"/>
      <c r="Z606" s="33" t="str">
        <f t="shared" si="45"/>
        <v>05019300028500853130297004</v>
      </c>
    </row>
    <row r="607" spans="1:26" ht="15" customHeight="1" x14ac:dyDescent="0.2">
      <c r="A607" s="20"/>
      <c r="B607" s="143" t="s">
        <v>41</v>
      </c>
      <c r="C607" s="144"/>
      <c r="D607" s="145"/>
      <c r="E607" s="146"/>
      <c r="F607" s="163" t="s">
        <v>372</v>
      </c>
      <c r="G607" s="164"/>
      <c r="H607" s="42"/>
      <c r="I607" s="233"/>
      <c r="J607" s="233"/>
      <c r="K607" s="233"/>
      <c r="L607" s="233"/>
      <c r="M607" s="233"/>
      <c r="N607" s="233"/>
      <c r="O607" s="42">
        <v>3586885.73</v>
      </c>
      <c r="P607" s="42">
        <v>3586885.73</v>
      </c>
      <c r="Q607" s="42">
        <v>3585030.68</v>
      </c>
      <c r="R607" s="42"/>
      <c r="S607" s="42">
        <v>1855.05</v>
      </c>
      <c r="T607" s="42"/>
      <c r="U607" s="42"/>
      <c r="V607" s="42"/>
      <c r="W607" s="42"/>
      <c r="X607" s="43"/>
      <c r="Y607" s="32"/>
      <c r="Z607" s="6"/>
    </row>
    <row r="608" spans="1:26" ht="15" customHeight="1" x14ac:dyDescent="0.2">
      <c r="A608" s="20"/>
      <c r="B608" s="34" t="s">
        <v>86</v>
      </c>
      <c r="C608" s="216" t="s">
        <v>87</v>
      </c>
      <c r="D608" s="216"/>
      <c r="E608" s="53" t="s">
        <v>88</v>
      </c>
      <c r="F608" s="36" t="s">
        <v>373</v>
      </c>
      <c r="G608" s="37" t="s">
        <v>65</v>
      </c>
      <c r="H608" s="38"/>
      <c r="I608" s="232"/>
      <c r="J608" s="232"/>
      <c r="K608" s="232"/>
      <c r="L608" s="232"/>
      <c r="M608" s="232"/>
      <c r="N608" s="232"/>
      <c r="O608" s="38">
        <v>552794</v>
      </c>
      <c r="P608" s="38"/>
      <c r="Q608" s="38">
        <v>552794</v>
      </c>
      <c r="R608" s="38"/>
      <c r="S608" s="39">
        <f t="shared" ref="S608:S633" si="46">H608+O608-Q608</f>
        <v>0</v>
      </c>
      <c r="T608" s="38"/>
      <c r="U608" s="38"/>
      <c r="V608" s="40"/>
      <c r="W608" s="40"/>
      <c r="X608" s="41"/>
      <c r="Y608" s="32"/>
      <c r="Z608" s="33" t="str">
        <f t="shared" ref="Z608:Z633" si="47">IF(B608="","0000",B608)&amp;IF(C608="","0000000000",C608)&amp;IF(E608="","000",E608)&amp;IF(F608="","000000",F608)&amp;IF(G608="","000",G608)</f>
        <v>01029510000040121130301001</v>
      </c>
    </row>
    <row r="609" spans="1:26" ht="15" customHeight="1" x14ac:dyDescent="0.2">
      <c r="A609" s="20"/>
      <c r="B609" s="34" t="s">
        <v>90</v>
      </c>
      <c r="C609" s="216" t="s">
        <v>92</v>
      </c>
      <c r="D609" s="216"/>
      <c r="E609" s="53" t="s">
        <v>88</v>
      </c>
      <c r="F609" s="36" t="s">
        <v>373</v>
      </c>
      <c r="G609" s="37" t="s">
        <v>65</v>
      </c>
      <c r="H609" s="38"/>
      <c r="I609" s="232"/>
      <c r="J609" s="232"/>
      <c r="K609" s="232"/>
      <c r="L609" s="232"/>
      <c r="M609" s="232"/>
      <c r="N609" s="232"/>
      <c r="O609" s="38">
        <v>29954</v>
      </c>
      <c r="P609" s="38"/>
      <c r="Q609" s="38">
        <v>29954</v>
      </c>
      <c r="R609" s="38"/>
      <c r="S609" s="39">
        <f t="shared" si="46"/>
        <v>0</v>
      </c>
      <c r="T609" s="38"/>
      <c r="U609" s="38"/>
      <c r="V609" s="40"/>
      <c r="W609" s="40"/>
      <c r="X609" s="41"/>
      <c r="Y609" s="32"/>
      <c r="Z609" s="33" t="str">
        <f t="shared" si="47"/>
        <v>01049300076030121130301001</v>
      </c>
    </row>
    <row r="610" spans="1:26" ht="15" customHeight="1" x14ac:dyDescent="0.2">
      <c r="A610" s="20"/>
      <c r="B610" s="34" t="s">
        <v>90</v>
      </c>
      <c r="C610" s="216" t="s">
        <v>93</v>
      </c>
      <c r="D610" s="216"/>
      <c r="E610" s="53" t="s">
        <v>88</v>
      </c>
      <c r="F610" s="36" t="s">
        <v>373</v>
      </c>
      <c r="G610" s="37" t="s">
        <v>65</v>
      </c>
      <c r="H610" s="38"/>
      <c r="I610" s="232"/>
      <c r="J610" s="232"/>
      <c r="K610" s="232"/>
      <c r="L610" s="232"/>
      <c r="M610" s="232"/>
      <c r="N610" s="232"/>
      <c r="O610" s="38">
        <v>9205698</v>
      </c>
      <c r="P610" s="38"/>
      <c r="Q610" s="38">
        <v>9205698</v>
      </c>
      <c r="R610" s="38"/>
      <c r="S610" s="39">
        <f t="shared" si="46"/>
        <v>0</v>
      </c>
      <c r="T610" s="38"/>
      <c r="U610" s="38"/>
      <c r="V610" s="40"/>
      <c r="W610" s="40"/>
      <c r="X610" s="41"/>
      <c r="Y610" s="32"/>
      <c r="Z610" s="33" t="str">
        <f t="shared" si="47"/>
        <v>01049530001000121130301001</v>
      </c>
    </row>
    <row r="611" spans="1:26" ht="15" customHeight="1" x14ac:dyDescent="0.2">
      <c r="A611" s="20"/>
      <c r="B611" s="34" t="s">
        <v>90</v>
      </c>
      <c r="C611" s="216" t="s">
        <v>93</v>
      </c>
      <c r="D611" s="216"/>
      <c r="E611" s="53" t="s">
        <v>79</v>
      </c>
      <c r="F611" s="36" t="s">
        <v>373</v>
      </c>
      <c r="G611" s="37" t="s">
        <v>65</v>
      </c>
      <c r="H611" s="38"/>
      <c r="I611" s="232"/>
      <c r="J611" s="232"/>
      <c r="K611" s="232"/>
      <c r="L611" s="232"/>
      <c r="M611" s="232"/>
      <c r="N611" s="232"/>
      <c r="O611" s="38">
        <v>11922</v>
      </c>
      <c r="P611" s="38"/>
      <c r="Q611" s="38">
        <v>11922</v>
      </c>
      <c r="R611" s="38"/>
      <c r="S611" s="39">
        <f t="shared" si="46"/>
        <v>0</v>
      </c>
      <c r="T611" s="38"/>
      <c r="U611" s="38"/>
      <c r="V611" s="40"/>
      <c r="W611" s="40"/>
      <c r="X611" s="41"/>
      <c r="Y611" s="32"/>
      <c r="Z611" s="33" t="str">
        <f t="shared" si="47"/>
        <v>01049530001000244130301001</v>
      </c>
    </row>
    <row r="612" spans="1:26" ht="15" customHeight="1" x14ac:dyDescent="0.2">
      <c r="A612" s="20"/>
      <c r="B612" s="34" t="s">
        <v>90</v>
      </c>
      <c r="C612" s="216" t="s">
        <v>94</v>
      </c>
      <c r="D612" s="216"/>
      <c r="E612" s="53" t="s">
        <v>88</v>
      </c>
      <c r="F612" s="36" t="s">
        <v>373</v>
      </c>
      <c r="G612" s="37" t="s">
        <v>65</v>
      </c>
      <c r="H612" s="38"/>
      <c r="I612" s="232"/>
      <c r="J612" s="232"/>
      <c r="K612" s="232"/>
      <c r="L612" s="232"/>
      <c r="M612" s="232"/>
      <c r="N612" s="232"/>
      <c r="O612" s="38">
        <v>265831</v>
      </c>
      <c r="P612" s="38"/>
      <c r="Q612" s="38">
        <v>265831</v>
      </c>
      <c r="R612" s="38"/>
      <c r="S612" s="39">
        <f t="shared" si="46"/>
        <v>0</v>
      </c>
      <c r="T612" s="38"/>
      <c r="U612" s="38"/>
      <c r="V612" s="40"/>
      <c r="W612" s="40"/>
      <c r="X612" s="41"/>
      <c r="Y612" s="32"/>
      <c r="Z612" s="33" t="str">
        <f t="shared" si="47"/>
        <v>01049530070280121130301001</v>
      </c>
    </row>
    <row r="613" spans="1:26" ht="15" customHeight="1" x14ac:dyDescent="0.2">
      <c r="A613" s="20"/>
      <c r="B613" s="34" t="s">
        <v>95</v>
      </c>
      <c r="C613" s="216" t="s">
        <v>96</v>
      </c>
      <c r="D613" s="216"/>
      <c r="E613" s="53" t="s">
        <v>88</v>
      </c>
      <c r="F613" s="36" t="s">
        <v>373</v>
      </c>
      <c r="G613" s="37" t="s">
        <v>65</v>
      </c>
      <c r="H613" s="38"/>
      <c r="I613" s="232"/>
      <c r="J613" s="232"/>
      <c r="K613" s="232"/>
      <c r="L613" s="232"/>
      <c r="M613" s="232"/>
      <c r="N613" s="232"/>
      <c r="O613" s="38">
        <v>1261453</v>
      </c>
      <c r="P613" s="38"/>
      <c r="Q613" s="38">
        <v>1261453</v>
      </c>
      <c r="R613" s="38"/>
      <c r="S613" s="39">
        <f t="shared" si="46"/>
        <v>0</v>
      </c>
      <c r="T613" s="38"/>
      <c r="U613" s="38"/>
      <c r="V613" s="40"/>
      <c r="W613" s="40"/>
      <c r="X613" s="41"/>
      <c r="Y613" s="32"/>
      <c r="Z613" s="33" t="str">
        <f t="shared" si="47"/>
        <v>01061810001000121130301001</v>
      </c>
    </row>
    <row r="614" spans="1:26" ht="15" customHeight="1" x14ac:dyDescent="0.2">
      <c r="A614" s="20"/>
      <c r="B614" s="34" t="s">
        <v>95</v>
      </c>
      <c r="C614" s="216" t="s">
        <v>97</v>
      </c>
      <c r="D614" s="216"/>
      <c r="E614" s="53" t="s">
        <v>374</v>
      </c>
      <c r="F614" s="36" t="s">
        <v>373</v>
      </c>
      <c r="G614" s="37" t="s">
        <v>65</v>
      </c>
      <c r="H614" s="38"/>
      <c r="I614" s="232"/>
      <c r="J614" s="232"/>
      <c r="K614" s="232"/>
      <c r="L614" s="232"/>
      <c r="M614" s="232"/>
      <c r="N614" s="232"/>
      <c r="O614" s="38">
        <v>4800</v>
      </c>
      <c r="P614" s="38"/>
      <c r="Q614" s="38">
        <v>4800</v>
      </c>
      <c r="R614" s="38"/>
      <c r="S614" s="39">
        <f t="shared" si="46"/>
        <v>0</v>
      </c>
      <c r="T614" s="38"/>
      <c r="U614" s="38"/>
      <c r="V614" s="40"/>
      <c r="W614" s="40"/>
      <c r="X614" s="41"/>
      <c r="Y614" s="32"/>
      <c r="Z614" s="33" t="str">
        <f t="shared" si="47"/>
        <v>01061810070280129130301001</v>
      </c>
    </row>
    <row r="615" spans="1:26" ht="15" customHeight="1" x14ac:dyDescent="0.2">
      <c r="A615" s="20"/>
      <c r="B615" s="34" t="s">
        <v>95</v>
      </c>
      <c r="C615" s="216" t="s">
        <v>98</v>
      </c>
      <c r="D615" s="216"/>
      <c r="E615" s="53" t="s">
        <v>88</v>
      </c>
      <c r="F615" s="36" t="s">
        <v>373</v>
      </c>
      <c r="G615" s="37" t="s">
        <v>65</v>
      </c>
      <c r="H615" s="38"/>
      <c r="I615" s="232"/>
      <c r="J615" s="232"/>
      <c r="K615" s="232"/>
      <c r="L615" s="232"/>
      <c r="M615" s="232"/>
      <c r="N615" s="232"/>
      <c r="O615" s="38">
        <v>131725</v>
      </c>
      <c r="P615" s="38"/>
      <c r="Q615" s="38">
        <v>131725</v>
      </c>
      <c r="R615" s="38"/>
      <c r="S615" s="39">
        <f t="shared" si="46"/>
        <v>0</v>
      </c>
      <c r="T615" s="38"/>
      <c r="U615" s="38"/>
      <c r="V615" s="40"/>
      <c r="W615" s="40"/>
      <c r="X615" s="41"/>
      <c r="Y615" s="32"/>
      <c r="Z615" s="33" t="str">
        <f t="shared" si="47"/>
        <v>01069000081020121130301001</v>
      </c>
    </row>
    <row r="616" spans="1:26" ht="15" customHeight="1" x14ac:dyDescent="0.2">
      <c r="A616" s="20"/>
      <c r="B616" s="34" t="s">
        <v>95</v>
      </c>
      <c r="C616" s="216" t="s">
        <v>99</v>
      </c>
      <c r="D616" s="216"/>
      <c r="E616" s="53" t="s">
        <v>88</v>
      </c>
      <c r="F616" s="36" t="s">
        <v>373</v>
      </c>
      <c r="G616" s="37" t="s">
        <v>65</v>
      </c>
      <c r="H616" s="38"/>
      <c r="I616" s="232"/>
      <c r="J616" s="232"/>
      <c r="K616" s="232"/>
      <c r="L616" s="232"/>
      <c r="M616" s="232"/>
      <c r="N616" s="232"/>
      <c r="O616" s="38">
        <v>305900</v>
      </c>
      <c r="P616" s="38"/>
      <c r="Q616" s="38">
        <v>305900</v>
      </c>
      <c r="R616" s="38"/>
      <c r="S616" s="39">
        <f t="shared" si="46"/>
        <v>0</v>
      </c>
      <c r="T616" s="38"/>
      <c r="U616" s="38"/>
      <c r="V616" s="40"/>
      <c r="W616" s="40"/>
      <c r="X616" s="41"/>
      <c r="Y616" s="32"/>
      <c r="Z616" s="33" t="str">
        <f t="shared" si="47"/>
        <v>01069600000080121130301001</v>
      </c>
    </row>
    <row r="617" spans="1:26" ht="15" customHeight="1" x14ac:dyDescent="0.2">
      <c r="A617" s="20"/>
      <c r="B617" s="34" t="s">
        <v>77</v>
      </c>
      <c r="C617" s="216" t="s">
        <v>120</v>
      </c>
      <c r="D617" s="216"/>
      <c r="E617" s="53" t="s">
        <v>79</v>
      </c>
      <c r="F617" s="36" t="s">
        <v>373</v>
      </c>
      <c r="G617" s="37" t="s">
        <v>65</v>
      </c>
      <c r="H617" s="38"/>
      <c r="I617" s="232"/>
      <c r="J617" s="232"/>
      <c r="K617" s="232"/>
      <c r="L617" s="232"/>
      <c r="M617" s="232"/>
      <c r="N617" s="232"/>
      <c r="O617" s="38">
        <v>4680</v>
      </c>
      <c r="P617" s="38"/>
      <c r="Q617" s="38">
        <v>4680</v>
      </c>
      <c r="R617" s="38"/>
      <c r="S617" s="39">
        <f t="shared" si="46"/>
        <v>0</v>
      </c>
      <c r="T617" s="38"/>
      <c r="U617" s="38"/>
      <c r="V617" s="40"/>
      <c r="W617" s="40"/>
      <c r="X617" s="41"/>
      <c r="Y617" s="32"/>
      <c r="Z617" s="33" t="str">
        <f t="shared" si="47"/>
        <v>01132500022510244130301001</v>
      </c>
    </row>
    <row r="618" spans="1:26" ht="15" customHeight="1" x14ac:dyDescent="0.2">
      <c r="A618" s="20"/>
      <c r="B618" s="34" t="s">
        <v>77</v>
      </c>
      <c r="C618" s="216" t="s">
        <v>100</v>
      </c>
      <c r="D618" s="216"/>
      <c r="E618" s="53" t="s">
        <v>101</v>
      </c>
      <c r="F618" s="36" t="s">
        <v>373</v>
      </c>
      <c r="G618" s="37" t="s">
        <v>65</v>
      </c>
      <c r="H618" s="38"/>
      <c r="I618" s="232"/>
      <c r="J618" s="232"/>
      <c r="K618" s="232"/>
      <c r="L618" s="232"/>
      <c r="M618" s="232"/>
      <c r="N618" s="232"/>
      <c r="O618" s="38">
        <v>990047</v>
      </c>
      <c r="P618" s="38"/>
      <c r="Q618" s="38">
        <v>990047</v>
      </c>
      <c r="R618" s="38"/>
      <c r="S618" s="39">
        <f t="shared" si="46"/>
        <v>0</v>
      </c>
      <c r="T618" s="38"/>
      <c r="U618" s="38"/>
      <c r="V618" s="40"/>
      <c r="W618" s="40"/>
      <c r="X618" s="41"/>
      <c r="Y618" s="32"/>
      <c r="Z618" s="33" t="str">
        <f t="shared" si="47"/>
        <v>01139200029211111130301001</v>
      </c>
    </row>
    <row r="619" spans="1:26" ht="15" customHeight="1" x14ac:dyDescent="0.2">
      <c r="A619" s="20"/>
      <c r="B619" s="34" t="s">
        <v>77</v>
      </c>
      <c r="C619" s="216" t="s">
        <v>78</v>
      </c>
      <c r="D619" s="216"/>
      <c r="E619" s="53" t="s">
        <v>88</v>
      </c>
      <c r="F619" s="36" t="s">
        <v>373</v>
      </c>
      <c r="G619" s="37" t="s">
        <v>65</v>
      </c>
      <c r="H619" s="38"/>
      <c r="I619" s="232"/>
      <c r="J619" s="232"/>
      <c r="K619" s="232"/>
      <c r="L619" s="232"/>
      <c r="M619" s="232"/>
      <c r="N619" s="232"/>
      <c r="O619" s="38">
        <v>379302</v>
      </c>
      <c r="P619" s="38"/>
      <c r="Q619" s="38">
        <v>379302</v>
      </c>
      <c r="R619" s="38"/>
      <c r="S619" s="39">
        <f t="shared" si="46"/>
        <v>0</v>
      </c>
      <c r="T619" s="38"/>
      <c r="U619" s="38"/>
      <c r="V619" s="40"/>
      <c r="W619" s="40"/>
      <c r="X619" s="41"/>
      <c r="Y619" s="32"/>
      <c r="Z619" s="33" t="str">
        <f t="shared" si="47"/>
        <v>01139300059300121130301001</v>
      </c>
    </row>
    <row r="620" spans="1:26" ht="15" customHeight="1" x14ac:dyDescent="0.2">
      <c r="A620" s="20"/>
      <c r="B620" s="34" t="s">
        <v>82</v>
      </c>
      <c r="C620" s="216" t="s">
        <v>83</v>
      </c>
      <c r="D620" s="216"/>
      <c r="E620" s="53" t="s">
        <v>101</v>
      </c>
      <c r="F620" s="36" t="s">
        <v>373</v>
      </c>
      <c r="G620" s="37" t="s">
        <v>65</v>
      </c>
      <c r="H620" s="38"/>
      <c r="I620" s="232"/>
      <c r="J620" s="232"/>
      <c r="K620" s="232"/>
      <c r="L620" s="232"/>
      <c r="M620" s="232"/>
      <c r="N620" s="232"/>
      <c r="O620" s="38">
        <v>1179356</v>
      </c>
      <c r="P620" s="38"/>
      <c r="Q620" s="38">
        <v>1179356</v>
      </c>
      <c r="R620" s="38"/>
      <c r="S620" s="39">
        <f t="shared" si="46"/>
        <v>0</v>
      </c>
      <c r="T620" s="38"/>
      <c r="U620" s="38"/>
      <c r="V620" s="40"/>
      <c r="W620" s="40"/>
      <c r="X620" s="41"/>
      <c r="Y620" s="32"/>
      <c r="Z620" s="33" t="str">
        <f t="shared" si="47"/>
        <v>03099200001690111130301001</v>
      </c>
    </row>
    <row r="621" spans="1:26" ht="15" customHeight="1" x14ac:dyDescent="0.2">
      <c r="A621" s="20"/>
      <c r="B621" s="34" t="s">
        <v>102</v>
      </c>
      <c r="C621" s="216" t="s">
        <v>103</v>
      </c>
      <c r="D621" s="216"/>
      <c r="E621" s="53" t="s">
        <v>101</v>
      </c>
      <c r="F621" s="36" t="s">
        <v>373</v>
      </c>
      <c r="G621" s="37" t="s">
        <v>65</v>
      </c>
      <c r="H621" s="38"/>
      <c r="I621" s="232"/>
      <c r="J621" s="232"/>
      <c r="K621" s="232"/>
      <c r="L621" s="232"/>
      <c r="M621" s="232"/>
      <c r="N621" s="232"/>
      <c r="O621" s="38">
        <v>643315</v>
      </c>
      <c r="P621" s="38"/>
      <c r="Q621" s="38">
        <v>643315</v>
      </c>
      <c r="R621" s="38"/>
      <c r="S621" s="39">
        <f t="shared" si="46"/>
        <v>0</v>
      </c>
      <c r="T621" s="38"/>
      <c r="U621" s="38"/>
      <c r="V621" s="40"/>
      <c r="W621" s="40"/>
      <c r="X621" s="41"/>
      <c r="Y621" s="32"/>
      <c r="Z621" s="33" t="str">
        <f t="shared" si="47"/>
        <v>05059200029210111130301001</v>
      </c>
    </row>
    <row r="622" spans="1:26" ht="15" customHeight="1" x14ac:dyDescent="0.2">
      <c r="A622" s="20"/>
      <c r="B622" s="34" t="s">
        <v>104</v>
      </c>
      <c r="C622" s="216" t="s">
        <v>105</v>
      </c>
      <c r="D622" s="216"/>
      <c r="E622" s="53" t="s">
        <v>101</v>
      </c>
      <c r="F622" s="36" t="s">
        <v>373</v>
      </c>
      <c r="G622" s="37" t="s">
        <v>65</v>
      </c>
      <c r="H622" s="38"/>
      <c r="I622" s="232"/>
      <c r="J622" s="232"/>
      <c r="K622" s="232"/>
      <c r="L622" s="232"/>
      <c r="M622" s="232"/>
      <c r="N622" s="232"/>
      <c r="O622" s="38">
        <v>282054</v>
      </c>
      <c r="P622" s="38"/>
      <c r="Q622" s="38">
        <v>282054</v>
      </c>
      <c r="R622" s="38"/>
      <c r="S622" s="39">
        <f t="shared" si="46"/>
        <v>0</v>
      </c>
      <c r="T622" s="38"/>
      <c r="U622" s="38"/>
      <c r="V622" s="40"/>
      <c r="W622" s="40"/>
      <c r="X622" s="41"/>
      <c r="Y622" s="32"/>
      <c r="Z622" s="33" t="str">
        <f t="shared" si="47"/>
        <v>07072200022240111130301001</v>
      </c>
    </row>
    <row r="623" spans="1:26" ht="15" customHeight="1" x14ac:dyDescent="0.2">
      <c r="A623" s="20"/>
      <c r="B623" s="34" t="s">
        <v>106</v>
      </c>
      <c r="C623" s="216" t="s">
        <v>107</v>
      </c>
      <c r="D623" s="216"/>
      <c r="E623" s="53" t="s">
        <v>101</v>
      </c>
      <c r="F623" s="36" t="s">
        <v>373</v>
      </c>
      <c r="G623" s="37" t="s">
        <v>65</v>
      </c>
      <c r="H623" s="38"/>
      <c r="I623" s="232"/>
      <c r="J623" s="232"/>
      <c r="K623" s="232"/>
      <c r="L623" s="232"/>
      <c r="M623" s="232"/>
      <c r="N623" s="232"/>
      <c r="O623" s="38">
        <v>490000</v>
      </c>
      <c r="P623" s="38"/>
      <c r="Q623" s="38">
        <v>490000</v>
      </c>
      <c r="R623" s="38"/>
      <c r="S623" s="39">
        <f t="shared" si="46"/>
        <v>0</v>
      </c>
      <c r="T623" s="38"/>
      <c r="U623" s="38"/>
      <c r="V623" s="40"/>
      <c r="W623" s="40"/>
      <c r="X623" s="41"/>
      <c r="Y623" s="32"/>
      <c r="Z623" s="33" t="str">
        <f t="shared" si="47"/>
        <v>07090210072380111130301001</v>
      </c>
    </row>
    <row r="624" spans="1:26" ht="15" customHeight="1" x14ac:dyDescent="0.2">
      <c r="A624" s="20"/>
      <c r="B624" s="34" t="s">
        <v>106</v>
      </c>
      <c r="C624" s="216" t="s">
        <v>108</v>
      </c>
      <c r="D624" s="216"/>
      <c r="E624" s="53" t="s">
        <v>101</v>
      </c>
      <c r="F624" s="36" t="s">
        <v>373</v>
      </c>
      <c r="G624" s="37" t="s">
        <v>65</v>
      </c>
      <c r="H624" s="38"/>
      <c r="I624" s="232"/>
      <c r="J624" s="232"/>
      <c r="K624" s="232"/>
      <c r="L624" s="232"/>
      <c r="M624" s="232"/>
      <c r="N624" s="232"/>
      <c r="O624" s="38">
        <v>46677</v>
      </c>
      <c r="P624" s="38"/>
      <c r="Q624" s="38">
        <v>46677</v>
      </c>
      <c r="R624" s="38"/>
      <c r="S624" s="39">
        <f t="shared" si="46"/>
        <v>0</v>
      </c>
      <c r="T624" s="38"/>
      <c r="U624" s="38"/>
      <c r="V624" s="40"/>
      <c r="W624" s="40"/>
      <c r="X624" s="41"/>
      <c r="Y624" s="32"/>
      <c r="Z624" s="33" t="str">
        <f t="shared" si="47"/>
        <v>070902100S2380111130301001</v>
      </c>
    </row>
    <row r="625" spans="1:26" ht="15" customHeight="1" x14ac:dyDescent="0.2">
      <c r="A625" s="20"/>
      <c r="B625" s="34" t="s">
        <v>106</v>
      </c>
      <c r="C625" s="216" t="s">
        <v>109</v>
      </c>
      <c r="D625" s="216"/>
      <c r="E625" s="53" t="s">
        <v>101</v>
      </c>
      <c r="F625" s="36" t="s">
        <v>373</v>
      </c>
      <c r="G625" s="37" t="s">
        <v>65</v>
      </c>
      <c r="H625" s="38"/>
      <c r="I625" s="232"/>
      <c r="J625" s="232"/>
      <c r="K625" s="232"/>
      <c r="L625" s="232"/>
      <c r="M625" s="232"/>
      <c r="N625" s="232"/>
      <c r="O625" s="38">
        <v>3005419</v>
      </c>
      <c r="P625" s="38"/>
      <c r="Q625" s="38">
        <v>3005419</v>
      </c>
      <c r="R625" s="38"/>
      <c r="S625" s="39">
        <f t="shared" si="46"/>
        <v>0</v>
      </c>
      <c r="T625" s="38"/>
      <c r="U625" s="38"/>
      <c r="V625" s="40"/>
      <c r="W625" s="40"/>
      <c r="X625" s="41"/>
      <c r="Y625" s="32"/>
      <c r="Z625" s="33" t="str">
        <f t="shared" si="47"/>
        <v>07090240001370111130301001</v>
      </c>
    </row>
    <row r="626" spans="1:26" ht="15" customHeight="1" x14ac:dyDescent="0.2">
      <c r="A626" s="20"/>
      <c r="B626" s="34" t="s">
        <v>106</v>
      </c>
      <c r="C626" s="216" t="s">
        <v>109</v>
      </c>
      <c r="D626" s="216"/>
      <c r="E626" s="53" t="s">
        <v>79</v>
      </c>
      <c r="F626" s="36" t="s">
        <v>373</v>
      </c>
      <c r="G626" s="37" t="s">
        <v>65</v>
      </c>
      <c r="H626" s="38"/>
      <c r="I626" s="232"/>
      <c r="J626" s="232"/>
      <c r="K626" s="232"/>
      <c r="L626" s="232"/>
      <c r="M626" s="232"/>
      <c r="N626" s="232"/>
      <c r="O626" s="38">
        <v>5528</v>
      </c>
      <c r="P626" s="38"/>
      <c r="Q626" s="38">
        <v>5528</v>
      </c>
      <c r="R626" s="38"/>
      <c r="S626" s="39">
        <f t="shared" si="46"/>
        <v>0</v>
      </c>
      <c r="T626" s="38"/>
      <c r="U626" s="38"/>
      <c r="V626" s="40"/>
      <c r="W626" s="40"/>
      <c r="X626" s="41"/>
      <c r="Y626" s="32"/>
      <c r="Z626" s="33" t="str">
        <f t="shared" si="47"/>
        <v>07090240001370244130301001</v>
      </c>
    </row>
    <row r="627" spans="1:26" ht="15" customHeight="1" x14ac:dyDescent="0.2">
      <c r="A627" s="20"/>
      <c r="B627" s="34" t="s">
        <v>106</v>
      </c>
      <c r="C627" s="216" t="s">
        <v>110</v>
      </c>
      <c r="D627" s="216"/>
      <c r="E627" s="53" t="s">
        <v>101</v>
      </c>
      <c r="F627" s="36" t="s">
        <v>373</v>
      </c>
      <c r="G627" s="37" t="s">
        <v>65</v>
      </c>
      <c r="H627" s="38"/>
      <c r="I627" s="232"/>
      <c r="J627" s="232"/>
      <c r="K627" s="232"/>
      <c r="L627" s="232"/>
      <c r="M627" s="232"/>
      <c r="N627" s="232"/>
      <c r="O627" s="38">
        <v>100004</v>
      </c>
      <c r="P627" s="38"/>
      <c r="Q627" s="38">
        <v>100004</v>
      </c>
      <c r="R627" s="38"/>
      <c r="S627" s="39">
        <f t="shared" si="46"/>
        <v>0</v>
      </c>
      <c r="T627" s="38"/>
      <c r="U627" s="38"/>
      <c r="V627" s="40"/>
      <c r="W627" s="40"/>
      <c r="X627" s="41"/>
      <c r="Y627" s="32"/>
      <c r="Z627" s="33" t="str">
        <f t="shared" si="47"/>
        <v>07090240070060111130301001</v>
      </c>
    </row>
    <row r="628" spans="1:26" ht="15" customHeight="1" x14ac:dyDescent="0.2">
      <c r="A628" s="20"/>
      <c r="B628" s="34" t="s">
        <v>106</v>
      </c>
      <c r="C628" s="216" t="s">
        <v>93</v>
      </c>
      <c r="D628" s="216"/>
      <c r="E628" s="53" t="s">
        <v>88</v>
      </c>
      <c r="F628" s="36" t="s">
        <v>373</v>
      </c>
      <c r="G628" s="37" t="s">
        <v>65</v>
      </c>
      <c r="H628" s="38"/>
      <c r="I628" s="232"/>
      <c r="J628" s="232"/>
      <c r="K628" s="232"/>
      <c r="L628" s="232"/>
      <c r="M628" s="232"/>
      <c r="N628" s="232"/>
      <c r="O628" s="38">
        <v>765983</v>
      </c>
      <c r="P628" s="38"/>
      <c r="Q628" s="38">
        <v>765983</v>
      </c>
      <c r="R628" s="38"/>
      <c r="S628" s="39">
        <f t="shared" si="46"/>
        <v>0</v>
      </c>
      <c r="T628" s="38"/>
      <c r="U628" s="38"/>
      <c r="V628" s="40"/>
      <c r="W628" s="40"/>
      <c r="X628" s="41"/>
      <c r="Y628" s="32"/>
      <c r="Z628" s="33" t="str">
        <f t="shared" si="47"/>
        <v>07099530001000121130301001</v>
      </c>
    </row>
    <row r="629" spans="1:26" ht="15" customHeight="1" x14ac:dyDescent="0.2">
      <c r="A629" s="20"/>
      <c r="B629" s="34" t="s">
        <v>106</v>
      </c>
      <c r="C629" s="216" t="s">
        <v>111</v>
      </c>
      <c r="D629" s="216"/>
      <c r="E629" s="53" t="s">
        <v>88</v>
      </c>
      <c r="F629" s="36" t="s">
        <v>373</v>
      </c>
      <c r="G629" s="37" t="s">
        <v>65</v>
      </c>
      <c r="H629" s="38"/>
      <c r="I629" s="232"/>
      <c r="J629" s="232"/>
      <c r="K629" s="232"/>
      <c r="L629" s="232"/>
      <c r="M629" s="232"/>
      <c r="N629" s="232"/>
      <c r="O629" s="38">
        <v>25223</v>
      </c>
      <c r="P629" s="38"/>
      <c r="Q629" s="38">
        <v>25223</v>
      </c>
      <c r="R629" s="38"/>
      <c r="S629" s="39">
        <f t="shared" si="46"/>
        <v>0</v>
      </c>
      <c r="T629" s="38"/>
      <c r="U629" s="38"/>
      <c r="V629" s="40"/>
      <c r="W629" s="40"/>
      <c r="X629" s="41"/>
      <c r="Y629" s="32"/>
      <c r="Z629" s="33" t="str">
        <f t="shared" si="47"/>
        <v>07099530010280121130301001</v>
      </c>
    </row>
    <row r="630" spans="1:26" ht="15" customHeight="1" x14ac:dyDescent="0.2">
      <c r="A630" s="20"/>
      <c r="B630" s="34" t="s">
        <v>106</v>
      </c>
      <c r="C630" s="216" t="s">
        <v>94</v>
      </c>
      <c r="D630" s="216"/>
      <c r="E630" s="53" t="s">
        <v>88</v>
      </c>
      <c r="F630" s="36" t="s">
        <v>373</v>
      </c>
      <c r="G630" s="37" t="s">
        <v>65</v>
      </c>
      <c r="H630" s="38"/>
      <c r="I630" s="232"/>
      <c r="J630" s="232"/>
      <c r="K630" s="232"/>
      <c r="L630" s="232"/>
      <c r="M630" s="232"/>
      <c r="N630" s="232"/>
      <c r="O630" s="38">
        <v>431614</v>
      </c>
      <c r="P630" s="38"/>
      <c r="Q630" s="38">
        <v>431614</v>
      </c>
      <c r="R630" s="38"/>
      <c r="S630" s="39">
        <f t="shared" si="46"/>
        <v>0</v>
      </c>
      <c r="T630" s="38"/>
      <c r="U630" s="38"/>
      <c r="V630" s="40"/>
      <c r="W630" s="40"/>
      <c r="X630" s="41"/>
      <c r="Y630" s="32"/>
      <c r="Z630" s="33" t="str">
        <f t="shared" si="47"/>
        <v>07099530070280121130301001</v>
      </c>
    </row>
    <row r="631" spans="1:26" ht="15" customHeight="1" x14ac:dyDescent="0.2">
      <c r="A631" s="20"/>
      <c r="B631" s="34" t="s">
        <v>112</v>
      </c>
      <c r="C631" s="216" t="s">
        <v>113</v>
      </c>
      <c r="D631" s="216"/>
      <c r="E631" s="53" t="s">
        <v>101</v>
      </c>
      <c r="F631" s="36" t="s">
        <v>373</v>
      </c>
      <c r="G631" s="37" t="s">
        <v>65</v>
      </c>
      <c r="H631" s="38"/>
      <c r="I631" s="232"/>
      <c r="J631" s="232"/>
      <c r="K631" s="232"/>
      <c r="L631" s="232"/>
      <c r="M631" s="232"/>
      <c r="N631" s="232"/>
      <c r="O631" s="38">
        <v>2319869</v>
      </c>
      <c r="P631" s="38"/>
      <c r="Q631" s="38">
        <v>2319869</v>
      </c>
      <c r="R631" s="38"/>
      <c r="S631" s="39">
        <f t="shared" si="46"/>
        <v>0</v>
      </c>
      <c r="T631" s="38"/>
      <c r="U631" s="38"/>
      <c r="V631" s="40"/>
      <c r="W631" s="40"/>
      <c r="X631" s="41"/>
      <c r="Y631" s="32"/>
      <c r="Z631" s="33" t="str">
        <f t="shared" si="47"/>
        <v>08040360001440111130301001</v>
      </c>
    </row>
    <row r="632" spans="1:26" ht="15" customHeight="1" x14ac:dyDescent="0.2">
      <c r="A632" s="20"/>
      <c r="B632" s="34" t="s">
        <v>112</v>
      </c>
      <c r="C632" s="216" t="s">
        <v>93</v>
      </c>
      <c r="D632" s="216"/>
      <c r="E632" s="53" t="s">
        <v>88</v>
      </c>
      <c r="F632" s="36" t="s">
        <v>373</v>
      </c>
      <c r="G632" s="37" t="s">
        <v>65</v>
      </c>
      <c r="H632" s="38"/>
      <c r="I632" s="232"/>
      <c r="J632" s="232"/>
      <c r="K632" s="232"/>
      <c r="L632" s="232"/>
      <c r="M632" s="232"/>
      <c r="N632" s="232"/>
      <c r="O632" s="38">
        <v>440469</v>
      </c>
      <c r="P632" s="38"/>
      <c r="Q632" s="38">
        <v>440469</v>
      </c>
      <c r="R632" s="38"/>
      <c r="S632" s="39">
        <f t="shared" si="46"/>
        <v>0</v>
      </c>
      <c r="T632" s="38"/>
      <c r="U632" s="38"/>
      <c r="V632" s="40"/>
      <c r="W632" s="40"/>
      <c r="X632" s="41"/>
      <c r="Y632" s="32"/>
      <c r="Z632" s="33" t="str">
        <f t="shared" si="47"/>
        <v>08049530001000121130301001</v>
      </c>
    </row>
    <row r="633" spans="1:26" ht="15" customHeight="1" x14ac:dyDescent="0.2">
      <c r="A633" s="20"/>
      <c r="B633" s="34" t="s">
        <v>185</v>
      </c>
      <c r="C633" s="216" t="s">
        <v>186</v>
      </c>
      <c r="D633" s="216"/>
      <c r="E633" s="53" t="s">
        <v>187</v>
      </c>
      <c r="F633" s="36" t="s">
        <v>373</v>
      </c>
      <c r="G633" s="37" t="s">
        <v>65</v>
      </c>
      <c r="H633" s="38"/>
      <c r="I633" s="232"/>
      <c r="J633" s="232"/>
      <c r="K633" s="232"/>
      <c r="L633" s="232"/>
      <c r="M633" s="232"/>
      <c r="N633" s="232"/>
      <c r="O633" s="38">
        <v>1170125</v>
      </c>
      <c r="P633" s="38"/>
      <c r="Q633" s="38">
        <v>1170125</v>
      </c>
      <c r="R633" s="38"/>
      <c r="S633" s="39">
        <f t="shared" si="46"/>
        <v>0</v>
      </c>
      <c r="T633" s="38"/>
      <c r="U633" s="38"/>
      <c r="V633" s="40"/>
      <c r="W633" s="40"/>
      <c r="X633" s="41"/>
      <c r="Y633" s="32"/>
      <c r="Z633" s="33" t="str">
        <f t="shared" si="47"/>
        <v>10040240070130323130301001</v>
      </c>
    </row>
    <row r="634" spans="1:26" ht="15" customHeight="1" x14ac:dyDescent="0.2">
      <c r="A634" s="20"/>
      <c r="B634" s="143" t="s">
        <v>41</v>
      </c>
      <c r="C634" s="144"/>
      <c r="D634" s="145"/>
      <c r="E634" s="146"/>
      <c r="F634" s="163" t="s">
        <v>375</v>
      </c>
      <c r="G634" s="164"/>
      <c r="H634" s="42"/>
      <c r="I634" s="233"/>
      <c r="J634" s="233"/>
      <c r="K634" s="233"/>
      <c r="L634" s="233"/>
      <c r="M634" s="233"/>
      <c r="N634" s="233"/>
      <c r="O634" s="42">
        <v>24049742</v>
      </c>
      <c r="P634" s="42"/>
      <c r="Q634" s="42">
        <v>24049742</v>
      </c>
      <c r="R634" s="42"/>
      <c r="S634" s="42">
        <v>0</v>
      </c>
      <c r="T634" s="42"/>
      <c r="U634" s="42"/>
      <c r="V634" s="42"/>
      <c r="W634" s="42"/>
      <c r="X634" s="43"/>
      <c r="Y634" s="32"/>
      <c r="Z634" s="6"/>
    </row>
    <row r="635" spans="1:26" ht="15" customHeight="1" x14ac:dyDescent="0.2">
      <c r="A635" s="20"/>
      <c r="B635" s="34" t="s">
        <v>90</v>
      </c>
      <c r="C635" s="216" t="s">
        <v>93</v>
      </c>
      <c r="D635" s="216"/>
      <c r="E635" s="53" t="s">
        <v>363</v>
      </c>
      <c r="F635" s="36" t="s">
        <v>71</v>
      </c>
      <c r="G635" s="37" t="s">
        <v>65</v>
      </c>
      <c r="H635" s="38"/>
      <c r="I635" s="232"/>
      <c r="J635" s="232"/>
      <c r="K635" s="232"/>
      <c r="L635" s="232"/>
      <c r="M635" s="232"/>
      <c r="N635" s="232"/>
      <c r="O635" s="38">
        <v>1500</v>
      </c>
      <c r="P635" s="38"/>
      <c r="Q635" s="38">
        <v>1500</v>
      </c>
      <c r="R635" s="38"/>
      <c r="S635" s="39">
        <f t="shared" ref="S635:S641" si="48">H635+O635-Q635</f>
        <v>0</v>
      </c>
      <c r="T635" s="38"/>
      <c r="U635" s="38"/>
      <c r="V635" s="40"/>
      <c r="W635" s="40"/>
      <c r="X635" s="41"/>
      <c r="Y635" s="32"/>
      <c r="Z635" s="33" t="str">
        <f t="shared" ref="Z635:Z641" si="49">IF(B635="","0000",B635)&amp;IF(C635="","0000000000",C635)&amp;IF(E635="","000",E635)&amp;IF(F635="","000000",F635)&amp;IF(G635="","000",G635)</f>
        <v>01049530001000853130305001</v>
      </c>
    </row>
    <row r="636" spans="1:26" ht="15" customHeight="1" x14ac:dyDescent="0.2">
      <c r="A636" s="20"/>
      <c r="B636" s="34" t="s">
        <v>77</v>
      </c>
      <c r="C636" s="216" t="s">
        <v>100</v>
      </c>
      <c r="D636" s="216"/>
      <c r="E636" s="53" t="s">
        <v>361</v>
      </c>
      <c r="F636" s="36" t="s">
        <v>71</v>
      </c>
      <c r="G636" s="37" t="s">
        <v>65</v>
      </c>
      <c r="H636" s="38"/>
      <c r="I636" s="232"/>
      <c r="J636" s="232"/>
      <c r="K636" s="232"/>
      <c r="L636" s="232"/>
      <c r="M636" s="232"/>
      <c r="N636" s="232"/>
      <c r="O636" s="38">
        <v>26310</v>
      </c>
      <c r="P636" s="38"/>
      <c r="Q636" s="38">
        <v>26310</v>
      </c>
      <c r="R636" s="38"/>
      <c r="S636" s="39">
        <f t="shared" si="48"/>
        <v>0</v>
      </c>
      <c r="T636" s="38"/>
      <c r="U636" s="38"/>
      <c r="V636" s="40"/>
      <c r="W636" s="40"/>
      <c r="X636" s="41"/>
      <c r="Y636" s="32"/>
      <c r="Z636" s="33" t="str">
        <f t="shared" si="49"/>
        <v>01139200029211852130305001</v>
      </c>
    </row>
    <row r="637" spans="1:26" ht="15" customHeight="1" x14ac:dyDescent="0.2">
      <c r="A637" s="20"/>
      <c r="B637" s="34" t="s">
        <v>82</v>
      </c>
      <c r="C637" s="216" t="s">
        <v>83</v>
      </c>
      <c r="D637" s="216"/>
      <c r="E637" s="53" t="s">
        <v>361</v>
      </c>
      <c r="F637" s="36" t="s">
        <v>71</v>
      </c>
      <c r="G637" s="37" t="s">
        <v>65</v>
      </c>
      <c r="H637" s="38"/>
      <c r="I637" s="232"/>
      <c r="J637" s="232"/>
      <c r="K637" s="232"/>
      <c r="L637" s="232"/>
      <c r="M637" s="232"/>
      <c r="N637" s="232"/>
      <c r="O637" s="38">
        <v>7800</v>
      </c>
      <c r="P637" s="38"/>
      <c r="Q637" s="38">
        <v>7800</v>
      </c>
      <c r="R637" s="38"/>
      <c r="S637" s="39">
        <f t="shared" si="48"/>
        <v>0</v>
      </c>
      <c r="T637" s="38"/>
      <c r="U637" s="38"/>
      <c r="V637" s="40"/>
      <c r="W637" s="40"/>
      <c r="X637" s="41"/>
      <c r="Y637" s="32"/>
      <c r="Z637" s="33" t="str">
        <f t="shared" si="49"/>
        <v>03099200001690852130305001</v>
      </c>
    </row>
    <row r="638" spans="1:26" ht="15" customHeight="1" x14ac:dyDescent="0.2">
      <c r="A638" s="20"/>
      <c r="B638" s="34" t="s">
        <v>82</v>
      </c>
      <c r="C638" s="216" t="s">
        <v>83</v>
      </c>
      <c r="D638" s="216"/>
      <c r="E638" s="53" t="s">
        <v>363</v>
      </c>
      <c r="F638" s="36" t="s">
        <v>71</v>
      </c>
      <c r="G638" s="37" t="s">
        <v>65</v>
      </c>
      <c r="H638" s="38"/>
      <c r="I638" s="232"/>
      <c r="J638" s="232"/>
      <c r="K638" s="232"/>
      <c r="L638" s="232"/>
      <c r="M638" s="232"/>
      <c r="N638" s="232"/>
      <c r="O638" s="38">
        <v>5.97</v>
      </c>
      <c r="P638" s="38"/>
      <c r="Q638" s="38">
        <v>5.97</v>
      </c>
      <c r="R638" s="38"/>
      <c r="S638" s="39">
        <f t="shared" si="48"/>
        <v>0</v>
      </c>
      <c r="T638" s="38"/>
      <c r="U638" s="38"/>
      <c r="V638" s="40"/>
      <c r="W638" s="40"/>
      <c r="X638" s="41"/>
      <c r="Y638" s="32"/>
      <c r="Z638" s="33" t="str">
        <f t="shared" si="49"/>
        <v>03099200001690853130305001</v>
      </c>
    </row>
    <row r="639" spans="1:26" ht="15" customHeight="1" x14ac:dyDescent="0.2">
      <c r="A639" s="20"/>
      <c r="B639" s="34" t="s">
        <v>102</v>
      </c>
      <c r="C639" s="216" t="s">
        <v>103</v>
      </c>
      <c r="D639" s="216"/>
      <c r="E639" s="53" t="s">
        <v>361</v>
      </c>
      <c r="F639" s="36" t="s">
        <v>71</v>
      </c>
      <c r="G639" s="37" t="s">
        <v>65</v>
      </c>
      <c r="H639" s="38"/>
      <c r="I639" s="232"/>
      <c r="J639" s="232"/>
      <c r="K639" s="232"/>
      <c r="L639" s="232"/>
      <c r="M639" s="232"/>
      <c r="N639" s="232"/>
      <c r="O639" s="38">
        <v>1431</v>
      </c>
      <c r="P639" s="38"/>
      <c r="Q639" s="38">
        <v>1431</v>
      </c>
      <c r="R639" s="38"/>
      <c r="S639" s="39">
        <f t="shared" si="48"/>
        <v>0</v>
      </c>
      <c r="T639" s="38"/>
      <c r="U639" s="38"/>
      <c r="V639" s="40"/>
      <c r="W639" s="40"/>
      <c r="X639" s="41"/>
      <c r="Y639" s="32"/>
      <c r="Z639" s="33" t="str">
        <f t="shared" si="49"/>
        <v>05059200029210852130305001</v>
      </c>
    </row>
    <row r="640" spans="1:26" ht="15" customHeight="1" x14ac:dyDescent="0.2">
      <c r="A640" s="20"/>
      <c r="B640" s="34" t="s">
        <v>106</v>
      </c>
      <c r="C640" s="216" t="s">
        <v>109</v>
      </c>
      <c r="D640" s="216"/>
      <c r="E640" s="53" t="s">
        <v>361</v>
      </c>
      <c r="F640" s="36" t="s">
        <v>71</v>
      </c>
      <c r="G640" s="37" t="s">
        <v>65</v>
      </c>
      <c r="H640" s="38"/>
      <c r="I640" s="232"/>
      <c r="J640" s="232"/>
      <c r="K640" s="232"/>
      <c r="L640" s="232"/>
      <c r="M640" s="232"/>
      <c r="N640" s="232"/>
      <c r="O640" s="38">
        <v>149895</v>
      </c>
      <c r="P640" s="38"/>
      <c r="Q640" s="38">
        <v>149895</v>
      </c>
      <c r="R640" s="38"/>
      <c r="S640" s="39">
        <f t="shared" si="48"/>
        <v>0</v>
      </c>
      <c r="T640" s="38"/>
      <c r="U640" s="38"/>
      <c r="V640" s="40"/>
      <c r="W640" s="40"/>
      <c r="X640" s="41"/>
      <c r="Y640" s="32"/>
      <c r="Z640" s="33" t="str">
        <f t="shared" si="49"/>
        <v>07090240001370852130305001</v>
      </c>
    </row>
    <row r="641" spans="1:26" ht="15" customHeight="1" x14ac:dyDescent="0.2">
      <c r="A641" s="20"/>
      <c r="B641" s="34" t="s">
        <v>106</v>
      </c>
      <c r="C641" s="216" t="s">
        <v>93</v>
      </c>
      <c r="D641" s="216"/>
      <c r="E641" s="53" t="s">
        <v>363</v>
      </c>
      <c r="F641" s="36" t="s">
        <v>71</v>
      </c>
      <c r="G641" s="37" t="s">
        <v>65</v>
      </c>
      <c r="H641" s="38"/>
      <c r="I641" s="232"/>
      <c r="J641" s="232"/>
      <c r="K641" s="232"/>
      <c r="L641" s="232"/>
      <c r="M641" s="232"/>
      <c r="N641" s="232"/>
      <c r="O641" s="38">
        <v>525</v>
      </c>
      <c r="P641" s="38"/>
      <c r="Q641" s="38">
        <v>525</v>
      </c>
      <c r="R641" s="38"/>
      <c r="S641" s="39">
        <f t="shared" si="48"/>
        <v>0</v>
      </c>
      <c r="T641" s="38"/>
      <c r="U641" s="38"/>
      <c r="V641" s="40"/>
      <c r="W641" s="40"/>
      <c r="X641" s="41"/>
      <c r="Y641" s="32"/>
      <c r="Z641" s="33" t="str">
        <f t="shared" si="49"/>
        <v>07099530001000853130305001</v>
      </c>
    </row>
    <row r="642" spans="1:26" ht="15" customHeight="1" x14ac:dyDescent="0.2">
      <c r="A642" s="20"/>
      <c r="B642" s="143" t="s">
        <v>41</v>
      </c>
      <c r="C642" s="144"/>
      <c r="D642" s="145"/>
      <c r="E642" s="146"/>
      <c r="F642" s="163" t="s">
        <v>75</v>
      </c>
      <c r="G642" s="164"/>
      <c r="H642" s="42"/>
      <c r="I642" s="233"/>
      <c r="J642" s="233"/>
      <c r="K642" s="233"/>
      <c r="L642" s="233"/>
      <c r="M642" s="233"/>
      <c r="N642" s="233"/>
      <c r="O642" s="42">
        <v>187466.97</v>
      </c>
      <c r="P642" s="42"/>
      <c r="Q642" s="42">
        <v>187466.97</v>
      </c>
      <c r="R642" s="42"/>
      <c r="S642" s="42">
        <v>0</v>
      </c>
      <c r="T642" s="42"/>
      <c r="U642" s="42"/>
      <c r="V642" s="42"/>
      <c r="W642" s="42"/>
      <c r="X642" s="43"/>
      <c r="Y642" s="32"/>
      <c r="Z642" s="6"/>
    </row>
    <row r="643" spans="1:26" ht="15" customHeight="1" x14ac:dyDescent="0.2">
      <c r="A643" s="20"/>
      <c r="B643" s="34" t="s">
        <v>86</v>
      </c>
      <c r="C643" s="216" t="s">
        <v>87</v>
      </c>
      <c r="D643" s="216"/>
      <c r="E643" s="53" t="s">
        <v>374</v>
      </c>
      <c r="F643" s="36" t="s">
        <v>376</v>
      </c>
      <c r="G643" s="37" t="s">
        <v>65</v>
      </c>
      <c r="H643" s="38"/>
      <c r="I643" s="232"/>
      <c r="J643" s="232"/>
      <c r="K643" s="232"/>
      <c r="L643" s="232"/>
      <c r="M643" s="232"/>
      <c r="N643" s="232"/>
      <c r="O643" s="38">
        <v>8051.38</v>
      </c>
      <c r="P643" s="38"/>
      <c r="Q643" s="38">
        <v>8051.38</v>
      </c>
      <c r="R643" s="38"/>
      <c r="S643" s="39">
        <f t="shared" ref="S643:S662" si="50">H643+O643-Q643</f>
        <v>0</v>
      </c>
      <c r="T643" s="38"/>
      <c r="U643" s="38"/>
      <c r="V643" s="40"/>
      <c r="W643" s="40"/>
      <c r="X643" s="41"/>
      <c r="Y643" s="32"/>
      <c r="Z643" s="33" t="str">
        <f t="shared" ref="Z643:Z662" si="51">IF(B643="","0000",B643)&amp;IF(C643="","0000000000",C643)&amp;IF(E643="","000",E643)&amp;IF(F643="","000000",F643)&amp;IF(G643="","000",G643)</f>
        <v>01029510000040129130306001</v>
      </c>
    </row>
    <row r="644" spans="1:26" ht="15" customHeight="1" x14ac:dyDescent="0.2">
      <c r="A644" s="20"/>
      <c r="B644" s="34" t="s">
        <v>90</v>
      </c>
      <c r="C644" s="216" t="s">
        <v>91</v>
      </c>
      <c r="D644" s="216"/>
      <c r="E644" s="53" t="s">
        <v>374</v>
      </c>
      <c r="F644" s="36" t="s">
        <v>376</v>
      </c>
      <c r="G644" s="37" t="s">
        <v>65</v>
      </c>
      <c r="H644" s="38"/>
      <c r="I644" s="232"/>
      <c r="J644" s="232"/>
      <c r="K644" s="232"/>
      <c r="L644" s="232"/>
      <c r="M644" s="232"/>
      <c r="N644" s="232"/>
      <c r="O644" s="38">
        <v>152.05000000000001</v>
      </c>
      <c r="P644" s="38"/>
      <c r="Q644" s="38">
        <v>152.05000000000001</v>
      </c>
      <c r="R644" s="38"/>
      <c r="S644" s="39">
        <f t="shared" si="50"/>
        <v>0</v>
      </c>
      <c r="T644" s="38"/>
      <c r="U644" s="38"/>
      <c r="V644" s="40"/>
      <c r="W644" s="40"/>
      <c r="X644" s="41"/>
      <c r="Y644" s="32"/>
      <c r="Z644" s="33" t="str">
        <f t="shared" si="51"/>
        <v>01049000081040129130306001</v>
      </c>
    </row>
    <row r="645" spans="1:26" ht="15" customHeight="1" x14ac:dyDescent="0.2">
      <c r="A645" s="20"/>
      <c r="B645" s="34" t="s">
        <v>90</v>
      </c>
      <c r="C645" s="216" t="s">
        <v>92</v>
      </c>
      <c r="D645" s="216"/>
      <c r="E645" s="53" t="s">
        <v>374</v>
      </c>
      <c r="F645" s="36" t="s">
        <v>376</v>
      </c>
      <c r="G645" s="37" t="s">
        <v>65</v>
      </c>
      <c r="H645" s="38"/>
      <c r="I645" s="232"/>
      <c r="J645" s="232"/>
      <c r="K645" s="232"/>
      <c r="L645" s="232"/>
      <c r="M645" s="232"/>
      <c r="N645" s="232"/>
      <c r="O645" s="38">
        <v>460.8</v>
      </c>
      <c r="P645" s="38"/>
      <c r="Q645" s="38">
        <v>460.8</v>
      </c>
      <c r="R645" s="38"/>
      <c r="S645" s="39">
        <f t="shared" si="50"/>
        <v>0</v>
      </c>
      <c r="T645" s="38"/>
      <c r="U645" s="38"/>
      <c r="V645" s="40"/>
      <c r="W645" s="40"/>
      <c r="X645" s="41"/>
      <c r="Y645" s="32"/>
      <c r="Z645" s="33" t="str">
        <f t="shared" si="51"/>
        <v>01049300076030129130306001</v>
      </c>
    </row>
    <row r="646" spans="1:26" ht="15" customHeight="1" x14ac:dyDescent="0.2">
      <c r="A646" s="20"/>
      <c r="B646" s="34" t="s">
        <v>90</v>
      </c>
      <c r="C646" s="216" t="s">
        <v>93</v>
      </c>
      <c r="D646" s="216"/>
      <c r="E646" s="53" t="s">
        <v>374</v>
      </c>
      <c r="F646" s="36" t="s">
        <v>376</v>
      </c>
      <c r="G646" s="37" t="s">
        <v>65</v>
      </c>
      <c r="H646" s="38"/>
      <c r="I646" s="232"/>
      <c r="J646" s="232"/>
      <c r="K646" s="232"/>
      <c r="L646" s="232"/>
      <c r="M646" s="232"/>
      <c r="N646" s="232"/>
      <c r="O646" s="38">
        <v>141868.59</v>
      </c>
      <c r="P646" s="38"/>
      <c r="Q646" s="38">
        <v>141868.59</v>
      </c>
      <c r="R646" s="38"/>
      <c r="S646" s="39">
        <f t="shared" si="50"/>
        <v>0</v>
      </c>
      <c r="T646" s="38"/>
      <c r="U646" s="38"/>
      <c r="V646" s="40"/>
      <c r="W646" s="40"/>
      <c r="X646" s="41"/>
      <c r="Y646" s="32"/>
      <c r="Z646" s="33" t="str">
        <f t="shared" si="51"/>
        <v>01049530001000129130306001</v>
      </c>
    </row>
    <row r="647" spans="1:26" ht="15" customHeight="1" x14ac:dyDescent="0.2">
      <c r="A647" s="20"/>
      <c r="B647" s="34" t="s">
        <v>90</v>
      </c>
      <c r="C647" s="216" t="s">
        <v>93</v>
      </c>
      <c r="D647" s="216"/>
      <c r="E647" s="53" t="s">
        <v>79</v>
      </c>
      <c r="F647" s="36" t="s">
        <v>376</v>
      </c>
      <c r="G647" s="37" t="s">
        <v>65</v>
      </c>
      <c r="H647" s="38"/>
      <c r="I647" s="232"/>
      <c r="J647" s="232"/>
      <c r="K647" s="232"/>
      <c r="L647" s="232"/>
      <c r="M647" s="232"/>
      <c r="N647" s="232"/>
      <c r="O647" s="38">
        <v>183.42</v>
      </c>
      <c r="P647" s="38"/>
      <c r="Q647" s="38">
        <v>183.42</v>
      </c>
      <c r="R647" s="38"/>
      <c r="S647" s="39">
        <f t="shared" si="50"/>
        <v>0</v>
      </c>
      <c r="T647" s="38"/>
      <c r="U647" s="38"/>
      <c r="V647" s="40"/>
      <c r="W647" s="40"/>
      <c r="X647" s="41"/>
      <c r="Y647" s="32"/>
      <c r="Z647" s="33" t="str">
        <f t="shared" si="51"/>
        <v>01049530001000244130306001</v>
      </c>
    </row>
    <row r="648" spans="1:26" ht="15" customHeight="1" x14ac:dyDescent="0.2">
      <c r="A648" s="20"/>
      <c r="B648" s="34" t="s">
        <v>90</v>
      </c>
      <c r="C648" s="216" t="s">
        <v>94</v>
      </c>
      <c r="D648" s="216"/>
      <c r="E648" s="53" t="s">
        <v>374</v>
      </c>
      <c r="F648" s="36" t="s">
        <v>376</v>
      </c>
      <c r="G648" s="37" t="s">
        <v>65</v>
      </c>
      <c r="H648" s="38"/>
      <c r="I648" s="232"/>
      <c r="J648" s="232"/>
      <c r="K648" s="232"/>
      <c r="L648" s="232"/>
      <c r="M648" s="232"/>
      <c r="N648" s="232"/>
      <c r="O648" s="38">
        <v>5667.78</v>
      </c>
      <c r="P648" s="38"/>
      <c r="Q648" s="38">
        <v>5667.78</v>
      </c>
      <c r="R648" s="38"/>
      <c r="S648" s="39">
        <f t="shared" si="50"/>
        <v>0</v>
      </c>
      <c r="T648" s="38"/>
      <c r="U648" s="38"/>
      <c r="V648" s="40"/>
      <c r="W648" s="40"/>
      <c r="X648" s="41"/>
      <c r="Y648" s="32"/>
      <c r="Z648" s="33" t="str">
        <f t="shared" si="51"/>
        <v>01049530070280129130306001</v>
      </c>
    </row>
    <row r="649" spans="1:26" ht="15" customHeight="1" x14ac:dyDescent="0.2">
      <c r="A649" s="20"/>
      <c r="B649" s="34" t="s">
        <v>95</v>
      </c>
      <c r="C649" s="216" t="s">
        <v>96</v>
      </c>
      <c r="D649" s="216"/>
      <c r="E649" s="53" t="s">
        <v>374</v>
      </c>
      <c r="F649" s="36" t="s">
        <v>376</v>
      </c>
      <c r="G649" s="37" t="s">
        <v>65</v>
      </c>
      <c r="H649" s="38"/>
      <c r="I649" s="232"/>
      <c r="J649" s="232"/>
      <c r="K649" s="232"/>
      <c r="L649" s="232"/>
      <c r="M649" s="232"/>
      <c r="N649" s="232"/>
      <c r="O649" s="38">
        <v>19816.349999999999</v>
      </c>
      <c r="P649" s="38"/>
      <c r="Q649" s="38">
        <v>19816.349999999999</v>
      </c>
      <c r="R649" s="38"/>
      <c r="S649" s="39">
        <f t="shared" si="50"/>
        <v>0</v>
      </c>
      <c r="T649" s="38"/>
      <c r="U649" s="38"/>
      <c r="V649" s="40"/>
      <c r="W649" s="40"/>
      <c r="X649" s="41"/>
      <c r="Y649" s="32"/>
      <c r="Z649" s="33" t="str">
        <f t="shared" si="51"/>
        <v>01061810001000129130306001</v>
      </c>
    </row>
    <row r="650" spans="1:26" ht="15" customHeight="1" x14ac:dyDescent="0.2">
      <c r="A650" s="20"/>
      <c r="B650" s="34" t="s">
        <v>95</v>
      </c>
      <c r="C650" s="216" t="s">
        <v>98</v>
      </c>
      <c r="D650" s="216"/>
      <c r="E650" s="53" t="s">
        <v>374</v>
      </c>
      <c r="F650" s="36" t="s">
        <v>376</v>
      </c>
      <c r="G650" s="37" t="s">
        <v>65</v>
      </c>
      <c r="H650" s="38"/>
      <c r="I650" s="232"/>
      <c r="J650" s="232"/>
      <c r="K650" s="232"/>
      <c r="L650" s="232"/>
      <c r="M650" s="232"/>
      <c r="N650" s="232"/>
      <c r="O650" s="38">
        <v>1951.49</v>
      </c>
      <c r="P650" s="38"/>
      <c r="Q650" s="38">
        <v>1951.49</v>
      </c>
      <c r="R650" s="38"/>
      <c r="S650" s="39">
        <f t="shared" si="50"/>
        <v>0</v>
      </c>
      <c r="T650" s="38"/>
      <c r="U650" s="38"/>
      <c r="V650" s="40"/>
      <c r="W650" s="40"/>
      <c r="X650" s="41"/>
      <c r="Y650" s="32"/>
      <c r="Z650" s="33" t="str">
        <f t="shared" si="51"/>
        <v>01069000081020129130306001</v>
      </c>
    </row>
    <row r="651" spans="1:26" ht="15" customHeight="1" x14ac:dyDescent="0.2">
      <c r="A651" s="20"/>
      <c r="B651" s="34" t="s">
        <v>95</v>
      </c>
      <c r="C651" s="216" t="s">
        <v>99</v>
      </c>
      <c r="D651" s="216"/>
      <c r="E651" s="53" t="s">
        <v>374</v>
      </c>
      <c r="F651" s="36" t="s">
        <v>376</v>
      </c>
      <c r="G651" s="37" t="s">
        <v>65</v>
      </c>
      <c r="H651" s="38"/>
      <c r="I651" s="232"/>
      <c r="J651" s="232"/>
      <c r="K651" s="232"/>
      <c r="L651" s="232"/>
      <c r="M651" s="232"/>
      <c r="N651" s="232"/>
      <c r="O651" s="38">
        <v>4783.75</v>
      </c>
      <c r="P651" s="38"/>
      <c r="Q651" s="38">
        <v>4783.75</v>
      </c>
      <c r="R651" s="38"/>
      <c r="S651" s="39">
        <f t="shared" si="50"/>
        <v>0</v>
      </c>
      <c r="T651" s="38"/>
      <c r="U651" s="38"/>
      <c r="V651" s="40"/>
      <c r="W651" s="40"/>
      <c r="X651" s="41"/>
      <c r="Y651" s="32"/>
      <c r="Z651" s="33" t="str">
        <f t="shared" si="51"/>
        <v>01069600000080129130306001</v>
      </c>
    </row>
    <row r="652" spans="1:26" ht="15" customHeight="1" x14ac:dyDescent="0.2">
      <c r="A652" s="20"/>
      <c r="B652" s="34" t="s">
        <v>77</v>
      </c>
      <c r="C652" s="216" t="s">
        <v>120</v>
      </c>
      <c r="D652" s="216"/>
      <c r="E652" s="53" t="s">
        <v>79</v>
      </c>
      <c r="F652" s="36" t="s">
        <v>376</v>
      </c>
      <c r="G652" s="37" t="s">
        <v>65</v>
      </c>
      <c r="H652" s="38"/>
      <c r="I652" s="232"/>
      <c r="J652" s="232"/>
      <c r="K652" s="232"/>
      <c r="L652" s="232"/>
      <c r="M652" s="232"/>
      <c r="N652" s="232"/>
      <c r="O652" s="38">
        <v>72</v>
      </c>
      <c r="P652" s="38"/>
      <c r="Q652" s="38">
        <v>72</v>
      </c>
      <c r="R652" s="38"/>
      <c r="S652" s="39">
        <f t="shared" si="50"/>
        <v>0</v>
      </c>
      <c r="T652" s="38"/>
      <c r="U652" s="38"/>
      <c r="V652" s="40"/>
      <c r="W652" s="40"/>
      <c r="X652" s="41"/>
      <c r="Y652" s="32"/>
      <c r="Z652" s="33" t="str">
        <f t="shared" si="51"/>
        <v>01132500022510244130306001</v>
      </c>
    </row>
    <row r="653" spans="1:26" ht="15" customHeight="1" x14ac:dyDescent="0.2">
      <c r="A653" s="20"/>
      <c r="B653" s="34" t="s">
        <v>77</v>
      </c>
      <c r="C653" s="216" t="s">
        <v>78</v>
      </c>
      <c r="D653" s="216"/>
      <c r="E653" s="53" t="s">
        <v>374</v>
      </c>
      <c r="F653" s="36" t="s">
        <v>376</v>
      </c>
      <c r="G653" s="37" t="s">
        <v>65</v>
      </c>
      <c r="H653" s="38"/>
      <c r="I653" s="232"/>
      <c r="J653" s="232"/>
      <c r="K653" s="232"/>
      <c r="L653" s="232"/>
      <c r="M653" s="232"/>
      <c r="N653" s="232"/>
      <c r="O653" s="38">
        <v>6047.93</v>
      </c>
      <c r="P653" s="38"/>
      <c r="Q653" s="38">
        <v>6047.93</v>
      </c>
      <c r="R653" s="38"/>
      <c r="S653" s="39">
        <f t="shared" si="50"/>
        <v>0</v>
      </c>
      <c r="T653" s="38"/>
      <c r="U653" s="38"/>
      <c r="V653" s="40"/>
      <c r="W653" s="40"/>
      <c r="X653" s="41"/>
      <c r="Y653" s="32"/>
      <c r="Z653" s="33" t="str">
        <f t="shared" si="51"/>
        <v>01139300059300129130306001</v>
      </c>
    </row>
    <row r="654" spans="1:26" ht="15" customHeight="1" x14ac:dyDescent="0.2">
      <c r="A654" s="20"/>
      <c r="B654" s="34" t="s">
        <v>106</v>
      </c>
      <c r="C654" s="216" t="s">
        <v>107</v>
      </c>
      <c r="D654" s="216"/>
      <c r="E654" s="53" t="s">
        <v>353</v>
      </c>
      <c r="F654" s="36" t="s">
        <v>376</v>
      </c>
      <c r="G654" s="37" t="s">
        <v>65</v>
      </c>
      <c r="H654" s="38"/>
      <c r="I654" s="232"/>
      <c r="J654" s="232"/>
      <c r="K654" s="232"/>
      <c r="L654" s="232"/>
      <c r="M654" s="232"/>
      <c r="N654" s="232"/>
      <c r="O654" s="38">
        <v>7491.86</v>
      </c>
      <c r="P654" s="38"/>
      <c r="Q654" s="38">
        <v>7491.86</v>
      </c>
      <c r="R654" s="38"/>
      <c r="S654" s="39">
        <f t="shared" si="50"/>
        <v>0</v>
      </c>
      <c r="T654" s="38"/>
      <c r="U654" s="38"/>
      <c r="V654" s="40"/>
      <c r="W654" s="40"/>
      <c r="X654" s="41"/>
      <c r="Y654" s="32"/>
      <c r="Z654" s="33" t="str">
        <f t="shared" si="51"/>
        <v>07090210072380119130306001</v>
      </c>
    </row>
    <row r="655" spans="1:26" ht="15" customHeight="1" x14ac:dyDescent="0.2">
      <c r="A655" s="20"/>
      <c r="B655" s="34" t="s">
        <v>106</v>
      </c>
      <c r="C655" s="216" t="s">
        <v>108</v>
      </c>
      <c r="D655" s="216"/>
      <c r="E655" s="53" t="s">
        <v>353</v>
      </c>
      <c r="F655" s="36" t="s">
        <v>376</v>
      </c>
      <c r="G655" s="37" t="s">
        <v>65</v>
      </c>
      <c r="H655" s="38"/>
      <c r="I655" s="232"/>
      <c r="J655" s="232"/>
      <c r="K655" s="232"/>
      <c r="L655" s="232"/>
      <c r="M655" s="232"/>
      <c r="N655" s="232"/>
      <c r="O655" s="38">
        <v>563.5</v>
      </c>
      <c r="P655" s="38"/>
      <c r="Q655" s="38">
        <v>563.5</v>
      </c>
      <c r="R655" s="38"/>
      <c r="S655" s="39">
        <f t="shared" si="50"/>
        <v>0</v>
      </c>
      <c r="T655" s="38"/>
      <c r="U655" s="38"/>
      <c r="V655" s="40"/>
      <c r="W655" s="40"/>
      <c r="X655" s="41"/>
      <c r="Y655" s="32"/>
      <c r="Z655" s="33" t="str">
        <f t="shared" si="51"/>
        <v>070902100S2380119130306001</v>
      </c>
    </row>
    <row r="656" spans="1:26" ht="15" customHeight="1" x14ac:dyDescent="0.2">
      <c r="A656" s="20"/>
      <c r="B656" s="34" t="s">
        <v>106</v>
      </c>
      <c r="C656" s="216" t="s">
        <v>109</v>
      </c>
      <c r="D656" s="216"/>
      <c r="E656" s="53" t="s">
        <v>353</v>
      </c>
      <c r="F656" s="36" t="s">
        <v>376</v>
      </c>
      <c r="G656" s="37" t="s">
        <v>65</v>
      </c>
      <c r="H656" s="38"/>
      <c r="I656" s="232"/>
      <c r="J656" s="232"/>
      <c r="K656" s="232"/>
      <c r="L656" s="232"/>
      <c r="M656" s="232"/>
      <c r="N656" s="232"/>
      <c r="O656" s="38">
        <v>47094.97</v>
      </c>
      <c r="P656" s="38"/>
      <c r="Q656" s="38">
        <v>47094.97</v>
      </c>
      <c r="R656" s="38"/>
      <c r="S656" s="39">
        <f t="shared" si="50"/>
        <v>0</v>
      </c>
      <c r="T656" s="38"/>
      <c r="U656" s="38"/>
      <c r="V656" s="40"/>
      <c r="W656" s="40"/>
      <c r="X656" s="41"/>
      <c r="Y656" s="32"/>
      <c r="Z656" s="33" t="str">
        <f t="shared" si="51"/>
        <v>07090240001370119130306001</v>
      </c>
    </row>
    <row r="657" spans="1:26" ht="15" customHeight="1" x14ac:dyDescent="0.2">
      <c r="A657" s="20"/>
      <c r="B657" s="34" t="s">
        <v>106</v>
      </c>
      <c r="C657" s="216" t="s">
        <v>110</v>
      </c>
      <c r="D657" s="216"/>
      <c r="E657" s="53" t="s">
        <v>353</v>
      </c>
      <c r="F657" s="36" t="s">
        <v>376</v>
      </c>
      <c r="G657" s="37" t="s">
        <v>65</v>
      </c>
      <c r="H657" s="38"/>
      <c r="I657" s="232"/>
      <c r="J657" s="232"/>
      <c r="K657" s="232"/>
      <c r="L657" s="232"/>
      <c r="M657" s="232"/>
      <c r="N657" s="232"/>
      <c r="O657" s="38">
        <v>1546.65</v>
      </c>
      <c r="P657" s="38"/>
      <c r="Q657" s="38">
        <v>1546.65</v>
      </c>
      <c r="R657" s="38"/>
      <c r="S657" s="39">
        <f t="shared" si="50"/>
        <v>0</v>
      </c>
      <c r="T657" s="38"/>
      <c r="U657" s="38"/>
      <c r="V657" s="40"/>
      <c r="W657" s="40"/>
      <c r="X657" s="41"/>
      <c r="Y657" s="32"/>
      <c r="Z657" s="33" t="str">
        <f t="shared" si="51"/>
        <v>07090240070060119130306001</v>
      </c>
    </row>
    <row r="658" spans="1:26" ht="15" customHeight="1" x14ac:dyDescent="0.2">
      <c r="A658" s="20"/>
      <c r="B658" s="34" t="s">
        <v>106</v>
      </c>
      <c r="C658" s="216" t="s">
        <v>93</v>
      </c>
      <c r="D658" s="216"/>
      <c r="E658" s="53" t="s">
        <v>374</v>
      </c>
      <c r="F658" s="36" t="s">
        <v>376</v>
      </c>
      <c r="G658" s="37" t="s">
        <v>65</v>
      </c>
      <c r="H658" s="38"/>
      <c r="I658" s="232"/>
      <c r="J658" s="232"/>
      <c r="K658" s="232"/>
      <c r="L658" s="232"/>
      <c r="M658" s="232"/>
      <c r="N658" s="232"/>
      <c r="O658" s="38">
        <v>11793.75</v>
      </c>
      <c r="P658" s="38"/>
      <c r="Q658" s="38">
        <v>11793.75</v>
      </c>
      <c r="R658" s="38"/>
      <c r="S658" s="39">
        <f t="shared" si="50"/>
        <v>0</v>
      </c>
      <c r="T658" s="38"/>
      <c r="U658" s="38"/>
      <c r="V658" s="40"/>
      <c r="W658" s="40"/>
      <c r="X658" s="41"/>
      <c r="Y658" s="32"/>
      <c r="Z658" s="33" t="str">
        <f t="shared" si="51"/>
        <v>07099530001000129130306001</v>
      </c>
    </row>
    <row r="659" spans="1:26" ht="15" customHeight="1" x14ac:dyDescent="0.2">
      <c r="A659" s="20"/>
      <c r="B659" s="34" t="s">
        <v>106</v>
      </c>
      <c r="C659" s="216" t="s">
        <v>111</v>
      </c>
      <c r="D659" s="216"/>
      <c r="E659" s="53" t="s">
        <v>374</v>
      </c>
      <c r="F659" s="36" t="s">
        <v>376</v>
      </c>
      <c r="G659" s="37" t="s">
        <v>65</v>
      </c>
      <c r="H659" s="38"/>
      <c r="I659" s="232"/>
      <c r="J659" s="232"/>
      <c r="K659" s="232"/>
      <c r="L659" s="232"/>
      <c r="M659" s="232"/>
      <c r="N659" s="232"/>
      <c r="O659" s="38">
        <v>388</v>
      </c>
      <c r="P659" s="38"/>
      <c r="Q659" s="38">
        <v>388</v>
      </c>
      <c r="R659" s="38"/>
      <c r="S659" s="39">
        <f t="shared" si="50"/>
        <v>0</v>
      </c>
      <c r="T659" s="38"/>
      <c r="U659" s="38"/>
      <c r="V659" s="40"/>
      <c r="W659" s="40"/>
      <c r="X659" s="41"/>
      <c r="Y659" s="32"/>
      <c r="Z659" s="33" t="str">
        <f t="shared" si="51"/>
        <v>07099530010280129130306001</v>
      </c>
    </row>
    <row r="660" spans="1:26" ht="15" customHeight="1" x14ac:dyDescent="0.2">
      <c r="A660" s="20"/>
      <c r="B660" s="34" t="s">
        <v>106</v>
      </c>
      <c r="C660" s="216" t="s">
        <v>94</v>
      </c>
      <c r="D660" s="216"/>
      <c r="E660" s="53" t="s">
        <v>374</v>
      </c>
      <c r="F660" s="36" t="s">
        <v>376</v>
      </c>
      <c r="G660" s="37" t="s">
        <v>65</v>
      </c>
      <c r="H660" s="38"/>
      <c r="I660" s="232"/>
      <c r="J660" s="232"/>
      <c r="K660" s="232"/>
      <c r="L660" s="232"/>
      <c r="M660" s="232"/>
      <c r="N660" s="232"/>
      <c r="O660" s="38">
        <v>6945.59</v>
      </c>
      <c r="P660" s="38"/>
      <c r="Q660" s="38">
        <v>6945.59</v>
      </c>
      <c r="R660" s="38"/>
      <c r="S660" s="39">
        <f t="shared" si="50"/>
        <v>0</v>
      </c>
      <c r="T660" s="38"/>
      <c r="U660" s="38"/>
      <c r="V660" s="40"/>
      <c r="W660" s="40"/>
      <c r="X660" s="41"/>
      <c r="Y660" s="32"/>
      <c r="Z660" s="33" t="str">
        <f t="shared" si="51"/>
        <v>07099530070280129130306001</v>
      </c>
    </row>
    <row r="661" spans="1:26" ht="15" customHeight="1" x14ac:dyDescent="0.2">
      <c r="A661" s="20"/>
      <c r="B661" s="34" t="s">
        <v>112</v>
      </c>
      <c r="C661" s="216" t="s">
        <v>113</v>
      </c>
      <c r="D661" s="216"/>
      <c r="E661" s="53" t="s">
        <v>353</v>
      </c>
      <c r="F661" s="36" t="s">
        <v>376</v>
      </c>
      <c r="G661" s="37" t="s">
        <v>65</v>
      </c>
      <c r="H661" s="38"/>
      <c r="I661" s="232"/>
      <c r="J661" s="232"/>
      <c r="K661" s="232"/>
      <c r="L661" s="232"/>
      <c r="M661" s="232"/>
      <c r="N661" s="232"/>
      <c r="O661" s="38">
        <v>36462.730000000003</v>
      </c>
      <c r="P661" s="38"/>
      <c r="Q661" s="38">
        <v>36462.730000000003</v>
      </c>
      <c r="R661" s="38"/>
      <c r="S661" s="39">
        <f t="shared" si="50"/>
        <v>0</v>
      </c>
      <c r="T661" s="38"/>
      <c r="U661" s="38"/>
      <c r="V661" s="40"/>
      <c r="W661" s="40"/>
      <c r="X661" s="41"/>
      <c r="Y661" s="32"/>
      <c r="Z661" s="33" t="str">
        <f t="shared" si="51"/>
        <v>08040360001440119130306001</v>
      </c>
    </row>
    <row r="662" spans="1:26" ht="15" customHeight="1" x14ac:dyDescent="0.2">
      <c r="A662" s="20"/>
      <c r="B662" s="34" t="s">
        <v>112</v>
      </c>
      <c r="C662" s="216" t="s">
        <v>93</v>
      </c>
      <c r="D662" s="216"/>
      <c r="E662" s="53" t="s">
        <v>374</v>
      </c>
      <c r="F662" s="36" t="s">
        <v>376</v>
      </c>
      <c r="G662" s="37" t="s">
        <v>65</v>
      </c>
      <c r="H662" s="38"/>
      <c r="I662" s="232"/>
      <c r="J662" s="232"/>
      <c r="K662" s="232"/>
      <c r="L662" s="232"/>
      <c r="M662" s="232"/>
      <c r="N662" s="232"/>
      <c r="O662" s="38">
        <v>6723.33</v>
      </c>
      <c r="P662" s="38"/>
      <c r="Q662" s="38">
        <v>6723.33</v>
      </c>
      <c r="R662" s="38"/>
      <c r="S662" s="39">
        <f t="shared" si="50"/>
        <v>0</v>
      </c>
      <c r="T662" s="38"/>
      <c r="U662" s="38"/>
      <c r="V662" s="40"/>
      <c r="W662" s="40"/>
      <c r="X662" s="41"/>
      <c r="Y662" s="32"/>
      <c r="Z662" s="33" t="str">
        <f t="shared" si="51"/>
        <v>08049530001000129130306001</v>
      </c>
    </row>
    <row r="663" spans="1:26" ht="15" customHeight="1" x14ac:dyDescent="0.2">
      <c r="A663" s="20"/>
      <c r="B663" s="143" t="s">
        <v>41</v>
      </c>
      <c r="C663" s="144"/>
      <c r="D663" s="145"/>
      <c r="E663" s="146"/>
      <c r="F663" s="163" t="s">
        <v>377</v>
      </c>
      <c r="G663" s="164"/>
      <c r="H663" s="42"/>
      <c r="I663" s="233"/>
      <c r="J663" s="233"/>
      <c r="K663" s="233"/>
      <c r="L663" s="233"/>
      <c r="M663" s="233"/>
      <c r="N663" s="233"/>
      <c r="O663" s="42">
        <v>308065.91999999998</v>
      </c>
      <c r="P663" s="42"/>
      <c r="Q663" s="42">
        <v>308065.91999999998</v>
      </c>
      <c r="R663" s="42"/>
      <c r="S663" s="42">
        <v>0</v>
      </c>
      <c r="T663" s="42"/>
      <c r="U663" s="42"/>
      <c r="V663" s="42"/>
      <c r="W663" s="42"/>
      <c r="X663" s="43"/>
      <c r="Y663" s="32"/>
      <c r="Z663" s="6"/>
    </row>
    <row r="664" spans="1:26" ht="15" customHeight="1" x14ac:dyDescent="0.2">
      <c r="A664" s="20"/>
      <c r="B664" s="34" t="s">
        <v>82</v>
      </c>
      <c r="C664" s="216" t="s">
        <v>83</v>
      </c>
      <c r="D664" s="216"/>
      <c r="E664" s="53" t="s">
        <v>378</v>
      </c>
      <c r="F664" s="36" t="s">
        <v>379</v>
      </c>
      <c r="G664" s="37" t="s">
        <v>65</v>
      </c>
      <c r="H664" s="38"/>
      <c r="I664" s="232"/>
      <c r="J664" s="232"/>
      <c r="K664" s="232"/>
      <c r="L664" s="232"/>
      <c r="M664" s="232"/>
      <c r="N664" s="232"/>
      <c r="O664" s="38">
        <v>3500</v>
      </c>
      <c r="P664" s="38"/>
      <c r="Q664" s="38">
        <v>3500</v>
      </c>
      <c r="R664" s="38"/>
      <c r="S664" s="39">
        <f>H664+O664-Q664</f>
        <v>0</v>
      </c>
      <c r="T664" s="38"/>
      <c r="U664" s="38"/>
      <c r="V664" s="40"/>
      <c r="W664" s="40"/>
      <c r="X664" s="41"/>
      <c r="Y664" s="32"/>
      <c r="Z664" s="33" t="str">
        <f>IF(B664="","0000",B664)&amp;IF(C664="","0000000000",C664)&amp;IF(E664="","000",E664)&amp;IF(F664="","000000",F664)&amp;IF(G664="","000",G664)</f>
        <v>03099200001690851130312001</v>
      </c>
    </row>
    <row r="665" spans="1:26" ht="15" customHeight="1" x14ac:dyDescent="0.2">
      <c r="A665" s="20"/>
      <c r="B665" s="34" t="s">
        <v>106</v>
      </c>
      <c r="C665" s="216" t="s">
        <v>93</v>
      </c>
      <c r="D665" s="216"/>
      <c r="E665" s="53" t="s">
        <v>378</v>
      </c>
      <c r="F665" s="36" t="s">
        <v>379</v>
      </c>
      <c r="G665" s="37" t="s">
        <v>65</v>
      </c>
      <c r="H665" s="38"/>
      <c r="I665" s="232"/>
      <c r="J665" s="232"/>
      <c r="K665" s="232"/>
      <c r="L665" s="232"/>
      <c r="M665" s="232"/>
      <c r="N665" s="232"/>
      <c r="O665" s="38">
        <v>158622</v>
      </c>
      <c r="P665" s="38"/>
      <c r="Q665" s="38">
        <v>158622</v>
      </c>
      <c r="R665" s="38"/>
      <c r="S665" s="39">
        <f>H665+O665-Q665</f>
        <v>0</v>
      </c>
      <c r="T665" s="38"/>
      <c r="U665" s="38"/>
      <c r="V665" s="40"/>
      <c r="W665" s="40"/>
      <c r="X665" s="41"/>
      <c r="Y665" s="32"/>
      <c r="Z665" s="33" t="str">
        <f>IF(B665="","0000",B665)&amp;IF(C665="","0000000000",C665)&amp;IF(E665="","000",E665)&amp;IF(F665="","000000",F665)&amp;IF(G665="","000",G665)</f>
        <v>07099530001000851130312001</v>
      </c>
    </row>
    <row r="666" spans="1:26" ht="15" customHeight="1" x14ac:dyDescent="0.2">
      <c r="A666" s="20"/>
      <c r="B666" s="143" t="s">
        <v>41</v>
      </c>
      <c r="C666" s="144"/>
      <c r="D666" s="145"/>
      <c r="E666" s="146"/>
      <c r="F666" s="163" t="s">
        <v>380</v>
      </c>
      <c r="G666" s="164"/>
      <c r="H666" s="42"/>
      <c r="I666" s="233"/>
      <c r="J666" s="233"/>
      <c r="K666" s="233"/>
      <c r="L666" s="233"/>
      <c r="M666" s="233"/>
      <c r="N666" s="233"/>
      <c r="O666" s="42">
        <v>162122</v>
      </c>
      <c r="P666" s="42"/>
      <c r="Q666" s="42">
        <v>162122</v>
      </c>
      <c r="R666" s="42"/>
      <c r="S666" s="42">
        <v>0</v>
      </c>
      <c r="T666" s="42"/>
      <c r="U666" s="42"/>
      <c r="V666" s="42"/>
      <c r="W666" s="42"/>
      <c r="X666" s="43"/>
      <c r="Y666" s="32"/>
      <c r="Z666" s="6"/>
    </row>
    <row r="667" spans="1:26" ht="15" customHeight="1" x14ac:dyDescent="0.2">
      <c r="A667" s="20"/>
      <c r="B667" s="34" t="s">
        <v>86</v>
      </c>
      <c r="C667" s="216" t="s">
        <v>87</v>
      </c>
      <c r="D667" s="216"/>
      <c r="E667" s="53" t="s">
        <v>374</v>
      </c>
      <c r="F667" s="36" t="s">
        <v>381</v>
      </c>
      <c r="G667" s="37" t="s">
        <v>65</v>
      </c>
      <c r="H667" s="38"/>
      <c r="I667" s="232"/>
      <c r="J667" s="232"/>
      <c r="K667" s="232"/>
      <c r="L667" s="232"/>
      <c r="M667" s="232"/>
      <c r="N667" s="232"/>
      <c r="O667" s="38">
        <v>1018970.41</v>
      </c>
      <c r="P667" s="38"/>
      <c r="Q667" s="38">
        <v>1018970.41</v>
      </c>
      <c r="R667" s="38"/>
      <c r="S667" s="39">
        <f t="shared" ref="S667:S674" si="52">H667+O667-Q667</f>
        <v>0</v>
      </c>
      <c r="T667" s="38"/>
      <c r="U667" s="38"/>
      <c r="V667" s="40"/>
      <c r="W667" s="40"/>
      <c r="X667" s="41"/>
      <c r="Y667" s="32"/>
      <c r="Z667" s="33" t="str">
        <f t="shared" ref="Z667:Z674" si="53">IF(B667="","0000",B667)&amp;IF(C667="","0000000000",C667)&amp;IF(E667="","000",E667)&amp;IF(F667="","000000",F667)&amp;IF(G667="","000",G667)</f>
        <v>01029510000040129130314001</v>
      </c>
    </row>
    <row r="668" spans="1:26" ht="15" customHeight="1" x14ac:dyDescent="0.2">
      <c r="A668" s="20"/>
      <c r="B668" s="34" t="s">
        <v>90</v>
      </c>
      <c r="C668" s="216" t="s">
        <v>91</v>
      </c>
      <c r="D668" s="216"/>
      <c r="E668" s="53" t="s">
        <v>374</v>
      </c>
      <c r="F668" s="36" t="s">
        <v>381</v>
      </c>
      <c r="G668" s="37" t="s">
        <v>65</v>
      </c>
      <c r="H668" s="38"/>
      <c r="I668" s="232"/>
      <c r="J668" s="232"/>
      <c r="K668" s="232"/>
      <c r="L668" s="232"/>
      <c r="M668" s="232"/>
      <c r="N668" s="232"/>
      <c r="O668" s="38">
        <v>22807.95</v>
      </c>
      <c r="P668" s="38"/>
      <c r="Q668" s="38">
        <v>22807.95</v>
      </c>
      <c r="R668" s="38"/>
      <c r="S668" s="39">
        <f t="shared" si="52"/>
        <v>0</v>
      </c>
      <c r="T668" s="38"/>
      <c r="U668" s="38"/>
      <c r="V668" s="40"/>
      <c r="W668" s="40"/>
      <c r="X668" s="41"/>
      <c r="Y668" s="32"/>
      <c r="Z668" s="33" t="str">
        <f t="shared" si="53"/>
        <v>01049000081040129130314001</v>
      </c>
    </row>
    <row r="669" spans="1:26" ht="15" customHeight="1" x14ac:dyDescent="0.2">
      <c r="A669" s="20"/>
      <c r="B669" s="34" t="s">
        <v>90</v>
      </c>
      <c r="C669" s="216" t="s">
        <v>92</v>
      </c>
      <c r="D669" s="216"/>
      <c r="E669" s="53" t="s">
        <v>374</v>
      </c>
      <c r="F669" s="36" t="s">
        <v>381</v>
      </c>
      <c r="G669" s="37" t="s">
        <v>65</v>
      </c>
      <c r="H669" s="38"/>
      <c r="I669" s="232"/>
      <c r="J669" s="232"/>
      <c r="K669" s="232"/>
      <c r="L669" s="232"/>
      <c r="M669" s="232"/>
      <c r="N669" s="232"/>
      <c r="O669" s="38">
        <v>69124.2</v>
      </c>
      <c r="P669" s="38"/>
      <c r="Q669" s="38">
        <v>69124.2</v>
      </c>
      <c r="R669" s="38"/>
      <c r="S669" s="39">
        <f t="shared" si="52"/>
        <v>0</v>
      </c>
      <c r="T669" s="38"/>
      <c r="U669" s="38"/>
      <c r="V669" s="40"/>
      <c r="W669" s="40"/>
      <c r="X669" s="41"/>
      <c r="Y669" s="32"/>
      <c r="Z669" s="33" t="str">
        <f t="shared" si="53"/>
        <v>01049300076030129130314001</v>
      </c>
    </row>
    <row r="670" spans="1:26" ht="15" customHeight="1" x14ac:dyDescent="0.2">
      <c r="A670" s="20"/>
      <c r="B670" s="34" t="s">
        <v>90</v>
      </c>
      <c r="C670" s="216" t="s">
        <v>93</v>
      </c>
      <c r="D670" s="216"/>
      <c r="E670" s="53" t="s">
        <v>374</v>
      </c>
      <c r="F670" s="36" t="s">
        <v>381</v>
      </c>
      <c r="G670" s="37" t="s">
        <v>65</v>
      </c>
      <c r="H670" s="38"/>
      <c r="I670" s="232"/>
      <c r="J670" s="232"/>
      <c r="K670" s="232"/>
      <c r="L670" s="232"/>
      <c r="M670" s="232"/>
      <c r="N670" s="232"/>
      <c r="O670" s="38">
        <v>21238224.23</v>
      </c>
      <c r="P670" s="38"/>
      <c r="Q670" s="38">
        <v>21238224.23</v>
      </c>
      <c r="R670" s="38"/>
      <c r="S670" s="39">
        <f t="shared" si="52"/>
        <v>0</v>
      </c>
      <c r="T670" s="38"/>
      <c r="U670" s="38"/>
      <c r="V670" s="40"/>
      <c r="W670" s="40"/>
      <c r="X670" s="41"/>
      <c r="Y670" s="32"/>
      <c r="Z670" s="33" t="str">
        <f t="shared" si="53"/>
        <v>01049530001000129130314001</v>
      </c>
    </row>
    <row r="671" spans="1:26" ht="15" customHeight="1" x14ac:dyDescent="0.2">
      <c r="A671" s="20"/>
      <c r="B671" s="34" t="s">
        <v>90</v>
      </c>
      <c r="C671" s="216" t="s">
        <v>93</v>
      </c>
      <c r="D671" s="216"/>
      <c r="E671" s="53" t="s">
        <v>79</v>
      </c>
      <c r="F671" s="36" t="s">
        <v>381</v>
      </c>
      <c r="G671" s="37" t="s">
        <v>65</v>
      </c>
      <c r="H671" s="38"/>
      <c r="I671" s="232"/>
      <c r="J671" s="232"/>
      <c r="K671" s="232"/>
      <c r="L671" s="232"/>
      <c r="M671" s="232"/>
      <c r="N671" s="232"/>
      <c r="O671" s="38">
        <v>27513.33</v>
      </c>
      <c r="P671" s="38"/>
      <c r="Q671" s="38">
        <v>27513.33</v>
      </c>
      <c r="R671" s="38"/>
      <c r="S671" s="39">
        <f t="shared" si="52"/>
        <v>0</v>
      </c>
      <c r="T671" s="38"/>
      <c r="U671" s="38"/>
      <c r="V671" s="40"/>
      <c r="W671" s="40"/>
      <c r="X671" s="41"/>
      <c r="Y671" s="32"/>
      <c r="Z671" s="33" t="str">
        <f t="shared" si="53"/>
        <v>01049530001000244130314001</v>
      </c>
    </row>
    <row r="672" spans="1:26" ht="15" customHeight="1" x14ac:dyDescent="0.2">
      <c r="A672" s="20"/>
      <c r="B672" s="34" t="s">
        <v>90</v>
      </c>
      <c r="C672" s="216" t="s">
        <v>94</v>
      </c>
      <c r="D672" s="216"/>
      <c r="E672" s="53" t="s">
        <v>374</v>
      </c>
      <c r="F672" s="36" t="s">
        <v>381</v>
      </c>
      <c r="G672" s="37" t="s">
        <v>65</v>
      </c>
      <c r="H672" s="38"/>
      <c r="I672" s="232"/>
      <c r="J672" s="232"/>
      <c r="K672" s="232"/>
      <c r="L672" s="232"/>
      <c r="M672" s="232"/>
      <c r="N672" s="232"/>
      <c r="O672" s="38">
        <v>859032.22</v>
      </c>
      <c r="P672" s="38"/>
      <c r="Q672" s="38">
        <v>859032.22</v>
      </c>
      <c r="R672" s="38"/>
      <c r="S672" s="39">
        <f t="shared" si="52"/>
        <v>0</v>
      </c>
      <c r="T672" s="38"/>
      <c r="U672" s="38"/>
      <c r="V672" s="40"/>
      <c r="W672" s="40"/>
      <c r="X672" s="41"/>
      <c r="Y672" s="32"/>
      <c r="Z672" s="33" t="str">
        <f t="shared" si="53"/>
        <v>01049530070280129130314001</v>
      </c>
    </row>
    <row r="673" spans="1:26" ht="15" customHeight="1" x14ac:dyDescent="0.2">
      <c r="A673" s="20"/>
      <c r="B673" s="34" t="s">
        <v>77</v>
      </c>
      <c r="C673" s="216" t="s">
        <v>120</v>
      </c>
      <c r="D673" s="216"/>
      <c r="E673" s="53" t="s">
        <v>79</v>
      </c>
      <c r="F673" s="36" t="s">
        <v>381</v>
      </c>
      <c r="G673" s="37" t="s">
        <v>65</v>
      </c>
      <c r="H673" s="38"/>
      <c r="I673" s="232"/>
      <c r="J673" s="232"/>
      <c r="K673" s="232"/>
      <c r="L673" s="232"/>
      <c r="M673" s="232"/>
      <c r="N673" s="232"/>
      <c r="O673" s="38">
        <v>10800</v>
      </c>
      <c r="P673" s="38"/>
      <c r="Q673" s="38">
        <v>10800</v>
      </c>
      <c r="R673" s="38"/>
      <c r="S673" s="39">
        <f t="shared" si="52"/>
        <v>0</v>
      </c>
      <c r="T673" s="38"/>
      <c r="U673" s="38"/>
      <c r="V673" s="40"/>
      <c r="W673" s="40"/>
      <c r="X673" s="41"/>
      <c r="Y673" s="32"/>
      <c r="Z673" s="33" t="str">
        <f t="shared" si="53"/>
        <v>01132500022510244130314001</v>
      </c>
    </row>
    <row r="674" spans="1:26" ht="15" customHeight="1" x14ac:dyDescent="0.2">
      <c r="A674" s="20"/>
      <c r="B674" s="34" t="s">
        <v>77</v>
      </c>
      <c r="C674" s="216" t="s">
        <v>78</v>
      </c>
      <c r="D674" s="216"/>
      <c r="E674" s="53" t="s">
        <v>374</v>
      </c>
      <c r="F674" s="36" t="s">
        <v>381</v>
      </c>
      <c r="G674" s="37" t="s">
        <v>65</v>
      </c>
      <c r="H674" s="38"/>
      <c r="I674" s="232"/>
      <c r="J674" s="232"/>
      <c r="K674" s="232"/>
      <c r="L674" s="232"/>
      <c r="M674" s="232"/>
      <c r="N674" s="232"/>
      <c r="O674" s="38">
        <v>907187.03</v>
      </c>
      <c r="P674" s="38"/>
      <c r="Q674" s="38">
        <v>907187.03</v>
      </c>
      <c r="R674" s="38"/>
      <c r="S674" s="39">
        <f t="shared" si="52"/>
        <v>0</v>
      </c>
      <c r="T674" s="38"/>
      <c r="U674" s="38"/>
      <c r="V674" s="40"/>
      <c r="W674" s="40"/>
      <c r="X674" s="41"/>
      <c r="Y674" s="32"/>
      <c r="Z674" s="33" t="str">
        <f t="shared" si="53"/>
        <v>01139300059300129130314001</v>
      </c>
    </row>
    <row r="675" spans="1:26" ht="15" customHeight="1" x14ac:dyDescent="0.2">
      <c r="A675" s="20"/>
      <c r="B675" s="143" t="s">
        <v>41</v>
      </c>
      <c r="C675" s="144"/>
      <c r="D675" s="145"/>
      <c r="E675" s="146"/>
      <c r="F675" s="163" t="s">
        <v>382</v>
      </c>
      <c r="G675" s="164"/>
      <c r="H675" s="42"/>
      <c r="I675" s="233"/>
      <c r="J675" s="233"/>
      <c r="K675" s="233"/>
      <c r="L675" s="233"/>
      <c r="M675" s="233"/>
      <c r="N675" s="233"/>
      <c r="O675" s="42">
        <v>24153659.370000001</v>
      </c>
      <c r="P675" s="42"/>
      <c r="Q675" s="42">
        <v>24153659.370000001</v>
      </c>
      <c r="R675" s="42"/>
      <c r="S675" s="42">
        <v>0</v>
      </c>
      <c r="T675" s="42"/>
      <c r="U675" s="42"/>
      <c r="V675" s="42"/>
      <c r="W675" s="42"/>
      <c r="X675" s="43"/>
      <c r="Y675" s="32"/>
      <c r="Z675" s="6"/>
    </row>
    <row r="676" spans="1:26" ht="15" customHeight="1" x14ac:dyDescent="0.2">
      <c r="A676" s="20"/>
      <c r="B676" s="34" t="s">
        <v>86</v>
      </c>
      <c r="C676" s="216" t="s">
        <v>87</v>
      </c>
      <c r="D676" s="216"/>
      <c r="E676" s="53" t="s">
        <v>374</v>
      </c>
      <c r="F676" s="36" t="s">
        <v>383</v>
      </c>
      <c r="G676" s="37" t="s">
        <v>65</v>
      </c>
      <c r="H676" s="38"/>
      <c r="I676" s="232"/>
      <c r="J676" s="232"/>
      <c r="K676" s="232"/>
      <c r="L676" s="232"/>
      <c r="M676" s="232"/>
      <c r="N676" s="232"/>
      <c r="O676" s="38">
        <v>1018970.41</v>
      </c>
      <c r="P676" s="38"/>
      <c r="Q676" s="38">
        <v>1018970.41</v>
      </c>
      <c r="R676" s="38"/>
      <c r="S676" s="39">
        <f t="shared" ref="S676:S702" si="54">H676+O676-Q676</f>
        <v>0</v>
      </c>
      <c r="T676" s="38"/>
      <c r="U676" s="38"/>
      <c r="V676" s="40"/>
      <c r="W676" s="40"/>
      <c r="X676" s="41"/>
      <c r="Y676" s="32"/>
      <c r="Z676" s="33" t="str">
        <f t="shared" ref="Z676:Z702" si="55">IF(B676="","0000",B676)&amp;IF(C676="","0000000000",C676)&amp;IF(E676="","000",E676)&amp;IF(F676="","000000",F676)&amp;IF(G676="","000",G676)</f>
        <v>01029510000040129130315001</v>
      </c>
    </row>
    <row r="677" spans="1:26" ht="15" customHeight="1" x14ac:dyDescent="0.2">
      <c r="A677" s="20"/>
      <c r="B677" s="34" t="s">
        <v>90</v>
      </c>
      <c r="C677" s="216" t="s">
        <v>91</v>
      </c>
      <c r="D677" s="216"/>
      <c r="E677" s="53" t="s">
        <v>374</v>
      </c>
      <c r="F677" s="36" t="s">
        <v>383</v>
      </c>
      <c r="G677" s="37" t="s">
        <v>65</v>
      </c>
      <c r="H677" s="38"/>
      <c r="I677" s="232"/>
      <c r="J677" s="232"/>
      <c r="K677" s="232"/>
      <c r="L677" s="232"/>
      <c r="M677" s="232"/>
      <c r="N677" s="232"/>
      <c r="O677" s="38">
        <v>22807.95</v>
      </c>
      <c r="P677" s="38"/>
      <c r="Q677" s="38">
        <v>22807.95</v>
      </c>
      <c r="R677" s="38"/>
      <c r="S677" s="39">
        <f t="shared" si="54"/>
        <v>0</v>
      </c>
      <c r="T677" s="38"/>
      <c r="U677" s="38"/>
      <c r="V677" s="40"/>
      <c r="W677" s="40"/>
      <c r="X677" s="41"/>
      <c r="Y677" s="32"/>
      <c r="Z677" s="33" t="str">
        <f t="shared" si="55"/>
        <v>01049000081040129130315001</v>
      </c>
    </row>
    <row r="678" spans="1:26" ht="15" customHeight="1" x14ac:dyDescent="0.2">
      <c r="A678" s="20"/>
      <c r="B678" s="34" t="s">
        <v>90</v>
      </c>
      <c r="C678" s="216" t="s">
        <v>92</v>
      </c>
      <c r="D678" s="216"/>
      <c r="E678" s="53" t="s">
        <v>374</v>
      </c>
      <c r="F678" s="36" t="s">
        <v>383</v>
      </c>
      <c r="G678" s="37" t="s">
        <v>65</v>
      </c>
      <c r="H678" s="38"/>
      <c r="I678" s="232"/>
      <c r="J678" s="232"/>
      <c r="K678" s="232"/>
      <c r="L678" s="232"/>
      <c r="M678" s="232"/>
      <c r="N678" s="232"/>
      <c r="O678" s="38">
        <v>69124.2</v>
      </c>
      <c r="P678" s="38"/>
      <c r="Q678" s="38">
        <v>69124.2</v>
      </c>
      <c r="R678" s="38"/>
      <c r="S678" s="39">
        <f t="shared" si="54"/>
        <v>0</v>
      </c>
      <c r="T678" s="38"/>
      <c r="U678" s="38"/>
      <c r="V678" s="40"/>
      <c r="W678" s="40"/>
      <c r="X678" s="41"/>
      <c r="Y678" s="32"/>
      <c r="Z678" s="33" t="str">
        <f t="shared" si="55"/>
        <v>01049300076030129130315001</v>
      </c>
    </row>
    <row r="679" spans="1:26" ht="15" customHeight="1" x14ac:dyDescent="0.2">
      <c r="A679" s="20"/>
      <c r="B679" s="34" t="s">
        <v>90</v>
      </c>
      <c r="C679" s="216" t="s">
        <v>93</v>
      </c>
      <c r="D679" s="216"/>
      <c r="E679" s="53" t="s">
        <v>374</v>
      </c>
      <c r="F679" s="36" t="s">
        <v>383</v>
      </c>
      <c r="G679" s="37" t="s">
        <v>65</v>
      </c>
      <c r="H679" s="38"/>
      <c r="I679" s="232"/>
      <c r="J679" s="232"/>
      <c r="K679" s="232"/>
      <c r="L679" s="232"/>
      <c r="M679" s="232"/>
      <c r="N679" s="232"/>
      <c r="O679" s="38">
        <v>21238224.23</v>
      </c>
      <c r="P679" s="38"/>
      <c r="Q679" s="38">
        <v>21238224.23</v>
      </c>
      <c r="R679" s="38"/>
      <c r="S679" s="39">
        <f t="shared" si="54"/>
        <v>0</v>
      </c>
      <c r="T679" s="38"/>
      <c r="U679" s="38"/>
      <c r="V679" s="40"/>
      <c r="W679" s="40"/>
      <c r="X679" s="41"/>
      <c r="Y679" s="32"/>
      <c r="Z679" s="33" t="str">
        <f t="shared" si="55"/>
        <v>01049530001000129130315001</v>
      </c>
    </row>
    <row r="680" spans="1:26" ht="15" customHeight="1" x14ac:dyDescent="0.2">
      <c r="A680" s="20"/>
      <c r="B680" s="34" t="s">
        <v>90</v>
      </c>
      <c r="C680" s="216" t="s">
        <v>93</v>
      </c>
      <c r="D680" s="216"/>
      <c r="E680" s="53" t="s">
        <v>79</v>
      </c>
      <c r="F680" s="36" t="s">
        <v>383</v>
      </c>
      <c r="G680" s="37" t="s">
        <v>65</v>
      </c>
      <c r="H680" s="38"/>
      <c r="I680" s="232"/>
      <c r="J680" s="232"/>
      <c r="K680" s="232"/>
      <c r="L680" s="232"/>
      <c r="M680" s="232"/>
      <c r="N680" s="232"/>
      <c r="O680" s="38">
        <v>27513.33</v>
      </c>
      <c r="P680" s="38"/>
      <c r="Q680" s="38">
        <v>27513.33</v>
      </c>
      <c r="R680" s="38"/>
      <c r="S680" s="39">
        <f t="shared" si="54"/>
        <v>0</v>
      </c>
      <c r="T680" s="38"/>
      <c r="U680" s="38"/>
      <c r="V680" s="40"/>
      <c r="W680" s="40"/>
      <c r="X680" s="41"/>
      <c r="Y680" s="32"/>
      <c r="Z680" s="33" t="str">
        <f t="shared" si="55"/>
        <v>01049530001000244130315001</v>
      </c>
    </row>
    <row r="681" spans="1:26" ht="15" customHeight="1" x14ac:dyDescent="0.2">
      <c r="A681" s="20"/>
      <c r="B681" s="34" t="s">
        <v>90</v>
      </c>
      <c r="C681" s="216" t="s">
        <v>94</v>
      </c>
      <c r="D681" s="216"/>
      <c r="E681" s="53" t="s">
        <v>374</v>
      </c>
      <c r="F681" s="36" t="s">
        <v>383</v>
      </c>
      <c r="G681" s="37" t="s">
        <v>65</v>
      </c>
      <c r="H681" s="38"/>
      <c r="I681" s="232"/>
      <c r="J681" s="232"/>
      <c r="K681" s="232"/>
      <c r="L681" s="232"/>
      <c r="M681" s="232"/>
      <c r="N681" s="232"/>
      <c r="O681" s="38">
        <v>859032.22</v>
      </c>
      <c r="P681" s="38"/>
      <c r="Q681" s="38">
        <v>859032.22</v>
      </c>
      <c r="R681" s="38"/>
      <c r="S681" s="39">
        <f t="shared" si="54"/>
        <v>0</v>
      </c>
      <c r="T681" s="38"/>
      <c r="U681" s="38"/>
      <c r="V681" s="40"/>
      <c r="W681" s="40"/>
      <c r="X681" s="41"/>
      <c r="Y681" s="32"/>
      <c r="Z681" s="33" t="str">
        <f t="shared" si="55"/>
        <v>01049530070280129130315001</v>
      </c>
    </row>
    <row r="682" spans="1:26" ht="15" customHeight="1" x14ac:dyDescent="0.2">
      <c r="A682" s="20"/>
      <c r="B682" s="34" t="s">
        <v>95</v>
      </c>
      <c r="C682" s="216" t="s">
        <v>96</v>
      </c>
      <c r="D682" s="216"/>
      <c r="E682" s="53" t="s">
        <v>374</v>
      </c>
      <c r="F682" s="36" t="s">
        <v>383</v>
      </c>
      <c r="G682" s="37" t="s">
        <v>65</v>
      </c>
      <c r="H682" s="38"/>
      <c r="I682" s="232"/>
      <c r="J682" s="232"/>
      <c r="K682" s="232"/>
      <c r="L682" s="232"/>
      <c r="M682" s="232"/>
      <c r="N682" s="232"/>
      <c r="O682" s="38">
        <v>2959853.39</v>
      </c>
      <c r="P682" s="38"/>
      <c r="Q682" s="38">
        <v>2959853.39</v>
      </c>
      <c r="R682" s="38"/>
      <c r="S682" s="39">
        <f t="shared" si="54"/>
        <v>0</v>
      </c>
      <c r="T682" s="38"/>
      <c r="U682" s="38"/>
      <c r="V682" s="40"/>
      <c r="W682" s="40"/>
      <c r="X682" s="41"/>
      <c r="Y682" s="32"/>
      <c r="Z682" s="33" t="str">
        <f t="shared" si="55"/>
        <v>01061810001000129130315001</v>
      </c>
    </row>
    <row r="683" spans="1:26" ht="15" customHeight="1" x14ac:dyDescent="0.2">
      <c r="A683" s="20"/>
      <c r="B683" s="34" t="s">
        <v>95</v>
      </c>
      <c r="C683" s="216" t="s">
        <v>97</v>
      </c>
      <c r="D683" s="216"/>
      <c r="E683" s="53" t="s">
        <v>374</v>
      </c>
      <c r="F683" s="36" t="s">
        <v>383</v>
      </c>
      <c r="G683" s="37" t="s">
        <v>65</v>
      </c>
      <c r="H683" s="38"/>
      <c r="I683" s="232"/>
      <c r="J683" s="232"/>
      <c r="K683" s="232"/>
      <c r="L683" s="232"/>
      <c r="M683" s="232"/>
      <c r="N683" s="232"/>
      <c r="O683" s="38">
        <v>12600</v>
      </c>
      <c r="P683" s="38"/>
      <c r="Q683" s="38">
        <v>12600</v>
      </c>
      <c r="R683" s="38"/>
      <c r="S683" s="39">
        <f t="shared" si="54"/>
        <v>0</v>
      </c>
      <c r="T683" s="38"/>
      <c r="U683" s="38"/>
      <c r="V683" s="40"/>
      <c r="W683" s="40"/>
      <c r="X683" s="41"/>
      <c r="Y683" s="32"/>
      <c r="Z683" s="33" t="str">
        <f t="shared" si="55"/>
        <v>01061810070280129130315001</v>
      </c>
    </row>
    <row r="684" spans="1:26" ht="15" customHeight="1" x14ac:dyDescent="0.2">
      <c r="A684" s="20"/>
      <c r="B684" s="34" t="s">
        <v>95</v>
      </c>
      <c r="C684" s="216" t="s">
        <v>98</v>
      </c>
      <c r="D684" s="216"/>
      <c r="E684" s="53" t="s">
        <v>374</v>
      </c>
      <c r="F684" s="36" t="s">
        <v>383</v>
      </c>
      <c r="G684" s="37" t="s">
        <v>65</v>
      </c>
      <c r="H684" s="38"/>
      <c r="I684" s="232"/>
      <c r="J684" s="232"/>
      <c r="K684" s="232"/>
      <c r="L684" s="232"/>
      <c r="M684" s="232"/>
      <c r="N684" s="232"/>
      <c r="O684" s="38">
        <v>310248.51</v>
      </c>
      <c r="P684" s="38"/>
      <c r="Q684" s="38">
        <v>310248.51</v>
      </c>
      <c r="R684" s="38"/>
      <c r="S684" s="39">
        <f t="shared" si="54"/>
        <v>0</v>
      </c>
      <c r="T684" s="38"/>
      <c r="U684" s="38"/>
      <c r="V684" s="40"/>
      <c r="W684" s="40"/>
      <c r="X684" s="41"/>
      <c r="Y684" s="32"/>
      <c r="Z684" s="33" t="str">
        <f t="shared" si="55"/>
        <v>01069000081020129130315001</v>
      </c>
    </row>
    <row r="685" spans="1:26" ht="15" customHeight="1" x14ac:dyDescent="0.2">
      <c r="A685" s="20"/>
      <c r="B685" s="34" t="s">
        <v>95</v>
      </c>
      <c r="C685" s="216" t="s">
        <v>99</v>
      </c>
      <c r="D685" s="216"/>
      <c r="E685" s="53" t="s">
        <v>374</v>
      </c>
      <c r="F685" s="36" t="s">
        <v>383</v>
      </c>
      <c r="G685" s="37" t="s">
        <v>65</v>
      </c>
      <c r="H685" s="38"/>
      <c r="I685" s="232"/>
      <c r="J685" s="232"/>
      <c r="K685" s="232"/>
      <c r="L685" s="232"/>
      <c r="M685" s="232"/>
      <c r="N685" s="232"/>
      <c r="O685" s="38">
        <v>700037.01</v>
      </c>
      <c r="P685" s="38"/>
      <c r="Q685" s="38">
        <v>700037.01</v>
      </c>
      <c r="R685" s="38"/>
      <c r="S685" s="39">
        <f t="shared" si="54"/>
        <v>0</v>
      </c>
      <c r="T685" s="38"/>
      <c r="U685" s="38"/>
      <c r="V685" s="40"/>
      <c r="W685" s="40"/>
      <c r="X685" s="41"/>
      <c r="Y685" s="32"/>
      <c r="Z685" s="33" t="str">
        <f t="shared" si="55"/>
        <v>01069600000080129130315001</v>
      </c>
    </row>
    <row r="686" spans="1:26" ht="15" customHeight="1" x14ac:dyDescent="0.2">
      <c r="A686" s="20"/>
      <c r="B686" s="34" t="s">
        <v>77</v>
      </c>
      <c r="C686" s="216" t="s">
        <v>120</v>
      </c>
      <c r="D686" s="216"/>
      <c r="E686" s="53" t="s">
        <v>79</v>
      </c>
      <c r="F686" s="36" t="s">
        <v>383</v>
      </c>
      <c r="G686" s="37" t="s">
        <v>65</v>
      </c>
      <c r="H686" s="38"/>
      <c r="I686" s="232"/>
      <c r="J686" s="232"/>
      <c r="K686" s="232"/>
      <c r="L686" s="232"/>
      <c r="M686" s="232"/>
      <c r="N686" s="232"/>
      <c r="O686" s="38">
        <v>10800</v>
      </c>
      <c r="P686" s="38"/>
      <c r="Q686" s="38">
        <v>10800</v>
      </c>
      <c r="R686" s="38"/>
      <c r="S686" s="39">
        <f t="shared" si="54"/>
        <v>0</v>
      </c>
      <c r="T686" s="38"/>
      <c r="U686" s="38"/>
      <c r="V686" s="40"/>
      <c r="W686" s="40"/>
      <c r="X686" s="41"/>
      <c r="Y686" s="32"/>
      <c r="Z686" s="33" t="str">
        <f t="shared" si="55"/>
        <v>01132500022510244130315001</v>
      </c>
    </row>
    <row r="687" spans="1:26" ht="15" customHeight="1" x14ac:dyDescent="0.2">
      <c r="A687" s="20"/>
      <c r="B687" s="34" t="s">
        <v>77</v>
      </c>
      <c r="C687" s="216" t="s">
        <v>100</v>
      </c>
      <c r="D687" s="216"/>
      <c r="E687" s="53" t="s">
        <v>353</v>
      </c>
      <c r="F687" s="36" t="s">
        <v>383</v>
      </c>
      <c r="G687" s="37" t="s">
        <v>65</v>
      </c>
      <c r="H687" s="38"/>
      <c r="I687" s="232"/>
      <c r="J687" s="232"/>
      <c r="K687" s="232"/>
      <c r="L687" s="232"/>
      <c r="M687" s="232"/>
      <c r="N687" s="232"/>
      <c r="O687" s="38">
        <v>2288984.5299999998</v>
      </c>
      <c r="P687" s="38"/>
      <c r="Q687" s="38">
        <v>2288984.5299999998</v>
      </c>
      <c r="R687" s="38"/>
      <c r="S687" s="39">
        <f t="shared" si="54"/>
        <v>0</v>
      </c>
      <c r="T687" s="38"/>
      <c r="U687" s="38"/>
      <c r="V687" s="40"/>
      <c r="W687" s="40"/>
      <c r="X687" s="41"/>
      <c r="Y687" s="32"/>
      <c r="Z687" s="33" t="str">
        <f t="shared" si="55"/>
        <v>01139200029211119130315001</v>
      </c>
    </row>
    <row r="688" spans="1:26" ht="15" customHeight="1" x14ac:dyDescent="0.2">
      <c r="A688" s="20"/>
      <c r="B688" s="34" t="s">
        <v>77</v>
      </c>
      <c r="C688" s="216" t="s">
        <v>78</v>
      </c>
      <c r="D688" s="216"/>
      <c r="E688" s="53" t="s">
        <v>374</v>
      </c>
      <c r="F688" s="36" t="s">
        <v>383</v>
      </c>
      <c r="G688" s="37" t="s">
        <v>65</v>
      </c>
      <c r="H688" s="38"/>
      <c r="I688" s="232"/>
      <c r="J688" s="232"/>
      <c r="K688" s="232"/>
      <c r="L688" s="232"/>
      <c r="M688" s="232"/>
      <c r="N688" s="232"/>
      <c r="O688" s="38">
        <v>907187.03</v>
      </c>
      <c r="P688" s="38"/>
      <c r="Q688" s="38">
        <v>907187.03</v>
      </c>
      <c r="R688" s="38"/>
      <c r="S688" s="39">
        <f t="shared" si="54"/>
        <v>0</v>
      </c>
      <c r="T688" s="38"/>
      <c r="U688" s="38"/>
      <c r="V688" s="40"/>
      <c r="W688" s="40"/>
      <c r="X688" s="41"/>
      <c r="Y688" s="32"/>
      <c r="Z688" s="33" t="str">
        <f t="shared" si="55"/>
        <v>01139300059300129130315001</v>
      </c>
    </row>
    <row r="689" spans="1:26" ht="15" customHeight="1" x14ac:dyDescent="0.2">
      <c r="A689" s="20"/>
      <c r="B689" s="34" t="s">
        <v>82</v>
      </c>
      <c r="C689" s="216" t="s">
        <v>83</v>
      </c>
      <c r="D689" s="216"/>
      <c r="E689" s="53" t="s">
        <v>353</v>
      </c>
      <c r="F689" s="36" t="s">
        <v>383</v>
      </c>
      <c r="G689" s="37" t="s">
        <v>65</v>
      </c>
      <c r="H689" s="38"/>
      <c r="I689" s="232"/>
      <c r="J689" s="232"/>
      <c r="K689" s="232"/>
      <c r="L689" s="232"/>
      <c r="M689" s="232"/>
      <c r="N689" s="232"/>
      <c r="O689" s="38">
        <v>2781669.6</v>
      </c>
      <c r="P689" s="38"/>
      <c r="Q689" s="38">
        <v>2759788.42</v>
      </c>
      <c r="R689" s="38"/>
      <c r="S689" s="39">
        <f t="shared" si="54"/>
        <v>21881.180000000168</v>
      </c>
      <c r="T689" s="38"/>
      <c r="U689" s="38"/>
      <c r="V689" s="40"/>
      <c r="W689" s="40"/>
      <c r="X689" s="41"/>
      <c r="Y689" s="32"/>
      <c r="Z689" s="33" t="str">
        <f t="shared" si="55"/>
        <v>03099200001690119130315001</v>
      </c>
    </row>
    <row r="690" spans="1:26" ht="15" customHeight="1" x14ac:dyDescent="0.2">
      <c r="A690" s="20"/>
      <c r="B690" s="34" t="s">
        <v>102</v>
      </c>
      <c r="C690" s="216" t="s">
        <v>103</v>
      </c>
      <c r="D690" s="216"/>
      <c r="E690" s="53" t="s">
        <v>353</v>
      </c>
      <c r="F690" s="36" t="s">
        <v>383</v>
      </c>
      <c r="G690" s="37" t="s">
        <v>65</v>
      </c>
      <c r="H690" s="38"/>
      <c r="I690" s="232"/>
      <c r="J690" s="232"/>
      <c r="K690" s="232"/>
      <c r="L690" s="232"/>
      <c r="M690" s="232"/>
      <c r="N690" s="232"/>
      <c r="O690" s="38">
        <v>1513408.51</v>
      </c>
      <c r="P690" s="38"/>
      <c r="Q690" s="38">
        <v>1513408.51</v>
      </c>
      <c r="R690" s="38"/>
      <c r="S690" s="39">
        <f t="shared" si="54"/>
        <v>0</v>
      </c>
      <c r="T690" s="38"/>
      <c r="U690" s="38"/>
      <c r="V690" s="40"/>
      <c r="W690" s="40"/>
      <c r="X690" s="41"/>
      <c r="Y690" s="32"/>
      <c r="Z690" s="33" t="str">
        <f t="shared" si="55"/>
        <v>05059200029210119130315001</v>
      </c>
    </row>
    <row r="691" spans="1:26" ht="15" customHeight="1" x14ac:dyDescent="0.2">
      <c r="A691" s="20"/>
      <c r="B691" s="34" t="s">
        <v>104</v>
      </c>
      <c r="C691" s="216" t="s">
        <v>105</v>
      </c>
      <c r="D691" s="216"/>
      <c r="E691" s="53" t="s">
        <v>353</v>
      </c>
      <c r="F691" s="36" t="s">
        <v>383</v>
      </c>
      <c r="G691" s="37" t="s">
        <v>65</v>
      </c>
      <c r="H691" s="38"/>
      <c r="I691" s="232"/>
      <c r="J691" s="232"/>
      <c r="K691" s="232"/>
      <c r="L691" s="232"/>
      <c r="M691" s="232"/>
      <c r="N691" s="232"/>
      <c r="O691" s="38">
        <v>667733.74</v>
      </c>
      <c r="P691" s="38"/>
      <c r="Q691" s="38">
        <v>667733.74</v>
      </c>
      <c r="R691" s="38"/>
      <c r="S691" s="39">
        <f t="shared" si="54"/>
        <v>0</v>
      </c>
      <c r="T691" s="38"/>
      <c r="U691" s="38"/>
      <c r="V691" s="40"/>
      <c r="W691" s="40"/>
      <c r="X691" s="41"/>
      <c r="Y691" s="32"/>
      <c r="Z691" s="33" t="str">
        <f t="shared" si="55"/>
        <v>07072200022240119130315001</v>
      </c>
    </row>
    <row r="692" spans="1:26" ht="15" customHeight="1" x14ac:dyDescent="0.2">
      <c r="A692" s="20"/>
      <c r="B692" s="34" t="s">
        <v>106</v>
      </c>
      <c r="C692" s="216" t="s">
        <v>107</v>
      </c>
      <c r="D692" s="216"/>
      <c r="E692" s="53" t="s">
        <v>353</v>
      </c>
      <c r="F692" s="36" t="s">
        <v>383</v>
      </c>
      <c r="G692" s="37" t="s">
        <v>65</v>
      </c>
      <c r="H692" s="38"/>
      <c r="I692" s="232"/>
      <c r="J692" s="232"/>
      <c r="K692" s="232"/>
      <c r="L692" s="232"/>
      <c r="M692" s="232"/>
      <c r="N692" s="232"/>
      <c r="O692" s="38">
        <v>1166964.1299999999</v>
      </c>
      <c r="P692" s="38"/>
      <c r="Q692" s="38">
        <v>1166964.1299999999</v>
      </c>
      <c r="R692" s="38"/>
      <c r="S692" s="39">
        <f t="shared" si="54"/>
        <v>0</v>
      </c>
      <c r="T692" s="38"/>
      <c r="U692" s="38"/>
      <c r="V692" s="40"/>
      <c r="W692" s="40"/>
      <c r="X692" s="41"/>
      <c r="Y692" s="32"/>
      <c r="Z692" s="33" t="str">
        <f t="shared" si="55"/>
        <v>07090210072380119130315001</v>
      </c>
    </row>
    <row r="693" spans="1:26" ht="15" customHeight="1" x14ac:dyDescent="0.2">
      <c r="A693" s="20"/>
      <c r="B693" s="34" t="s">
        <v>106</v>
      </c>
      <c r="C693" s="216" t="s">
        <v>108</v>
      </c>
      <c r="D693" s="216"/>
      <c r="E693" s="53" t="s">
        <v>353</v>
      </c>
      <c r="F693" s="36" t="s">
        <v>383</v>
      </c>
      <c r="G693" s="37" t="s">
        <v>65</v>
      </c>
      <c r="H693" s="38"/>
      <c r="I693" s="232"/>
      <c r="J693" s="232"/>
      <c r="K693" s="232"/>
      <c r="L693" s="232"/>
      <c r="M693" s="232"/>
      <c r="N693" s="232"/>
      <c r="O693" s="38">
        <v>99009.61</v>
      </c>
      <c r="P693" s="38"/>
      <c r="Q693" s="38">
        <v>99009.61</v>
      </c>
      <c r="R693" s="38"/>
      <c r="S693" s="39">
        <f t="shared" si="54"/>
        <v>0</v>
      </c>
      <c r="T693" s="38"/>
      <c r="U693" s="38"/>
      <c r="V693" s="40"/>
      <c r="W693" s="40"/>
      <c r="X693" s="41"/>
      <c r="Y693" s="32"/>
      <c r="Z693" s="33" t="str">
        <f t="shared" si="55"/>
        <v>070902100S2380119130315001</v>
      </c>
    </row>
    <row r="694" spans="1:26" ht="15" customHeight="1" x14ac:dyDescent="0.2">
      <c r="A694" s="20"/>
      <c r="B694" s="34" t="s">
        <v>106</v>
      </c>
      <c r="C694" s="216" t="s">
        <v>109</v>
      </c>
      <c r="D694" s="216"/>
      <c r="E694" s="53" t="s">
        <v>353</v>
      </c>
      <c r="F694" s="36" t="s">
        <v>383</v>
      </c>
      <c r="G694" s="37" t="s">
        <v>65</v>
      </c>
      <c r="H694" s="38"/>
      <c r="I694" s="232"/>
      <c r="J694" s="232"/>
      <c r="K694" s="232"/>
      <c r="L694" s="232"/>
      <c r="M694" s="232"/>
      <c r="N694" s="232"/>
      <c r="O694" s="38">
        <v>7006619.4100000001</v>
      </c>
      <c r="P694" s="38"/>
      <c r="Q694" s="38">
        <v>7006619.4100000001</v>
      </c>
      <c r="R694" s="38"/>
      <c r="S694" s="39">
        <f t="shared" si="54"/>
        <v>0</v>
      </c>
      <c r="T694" s="38"/>
      <c r="U694" s="38"/>
      <c r="V694" s="40"/>
      <c r="W694" s="40"/>
      <c r="X694" s="41"/>
      <c r="Y694" s="32"/>
      <c r="Z694" s="33" t="str">
        <f t="shared" si="55"/>
        <v>07090240001370119130315001</v>
      </c>
    </row>
    <row r="695" spans="1:26" ht="15" customHeight="1" x14ac:dyDescent="0.2">
      <c r="A695" s="20"/>
      <c r="B695" s="34" t="s">
        <v>106</v>
      </c>
      <c r="C695" s="216" t="s">
        <v>109</v>
      </c>
      <c r="D695" s="216"/>
      <c r="E695" s="53" t="s">
        <v>79</v>
      </c>
      <c r="F695" s="36" t="s">
        <v>383</v>
      </c>
      <c r="G695" s="37" t="s">
        <v>65</v>
      </c>
      <c r="H695" s="38"/>
      <c r="I695" s="232"/>
      <c r="J695" s="232"/>
      <c r="K695" s="232"/>
      <c r="L695" s="232"/>
      <c r="M695" s="232"/>
      <c r="N695" s="232"/>
      <c r="O695" s="38">
        <v>12758.4</v>
      </c>
      <c r="P695" s="38"/>
      <c r="Q695" s="38">
        <v>12758.4</v>
      </c>
      <c r="R695" s="38"/>
      <c r="S695" s="39">
        <f t="shared" si="54"/>
        <v>0</v>
      </c>
      <c r="T695" s="38"/>
      <c r="U695" s="38"/>
      <c r="V695" s="40"/>
      <c r="W695" s="40"/>
      <c r="X695" s="41"/>
      <c r="Y695" s="32"/>
      <c r="Z695" s="33" t="str">
        <f t="shared" si="55"/>
        <v>07090240001370244130315001</v>
      </c>
    </row>
    <row r="696" spans="1:26" ht="15" customHeight="1" x14ac:dyDescent="0.2">
      <c r="A696" s="20"/>
      <c r="B696" s="34" t="s">
        <v>106</v>
      </c>
      <c r="C696" s="216" t="s">
        <v>110</v>
      </c>
      <c r="D696" s="216"/>
      <c r="E696" s="53" t="s">
        <v>353</v>
      </c>
      <c r="F696" s="36" t="s">
        <v>383</v>
      </c>
      <c r="G696" s="37" t="s">
        <v>65</v>
      </c>
      <c r="H696" s="38"/>
      <c r="I696" s="232"/>
      <c r="J696" s="232"/>
      <c r="K696" s="232"/>
      <c r="L696" s="232"/>
      <c r="M696" s="232"/>
      <c r="N696" s="232"/>
      <c r="O696" s="38">
        <v>231953.35</v>
      </c>
      <c r="P696" s="38"/>
      <c r="Q696" s="38">
        <v>231953.35</v>
      </c>
      <c r="R696" s="38"/>
      <c r="S696" s="39">
        <f t="shared" si="54"/>
        <v>0</v>
      </c>
      <c r="T696" s="38"/>
      <c r="U696" s="38"/>
      <c r="V696" s="40"/>
      <c r="W696" s="40"/>
      <c r="X696" s="41"/>
      <c r="Y696" s="32"/>
      <c r="Z696" s="33" t="str">
        <f t="shared" si="55"/>
        <v>07090240070060119130315001</v>
      </c>
    </row>
    <row r="697" spans="1:26" ht="15" customHeight="1" x14ac:dyDescent="0.2">
      <c r="A697" s="20"/>
      <c r="B697" s="34" t="s">
        <v>106</v>
      </c>
      <c r="C697" s="216" t="s">
        <v>93</v>
      </c>
      <c r="D697" s="216"/>
      <c r="E697" s="53" t="s">
        <v>374</v>
      </c>
      <c r="F697" s="36" t="s">
        <v>383</v>
      </c>
      <c r="G697" s="37" t="s">
        <v>65</v>
      </c>
      <c r="H697" s="38"/>
      <c r="I697" s="232"/>
      <c r="J697" s="232"/>
      <c r="K697" s="232"/>
      <c r="L697" s="232"/>
      <c r="M697" s="232"/>
      <c r="N697" s="232"/>
      <c r="O697" s="38">
        <v>1781637.66</v>
      </c>
      <c r="P697" s="38"/>
      <c r="Q697" s="38">
        <v>1781637.66</v>
      </c>
      <c r="R697" s="38"/>
      <c r="S697" s="39">
        <f t="shared" si="54"/>
        <v>0</v>
      </c>
      <c r="T697" s="38"/>
      <c r="U697" s="38"/>
      <c r="V697" s="40"/>
      <c r="W697" s="40"/>
      <c r="X697" s="41"/>
      <c r="Y697" s="32"/>
      <c r="Z697" s="33" t="str">
        <f t="shared" si="55"/>
        <v>07099530001000129130315001</v>
      </c>
    </row>
    <row r="698" spans="1:26" ht="15" customHeight="1" x14ac:dyDescent="0.2">
      <c r="A698" s="20"/>
      <c r="B698" s="34" t="s">
        <v>106</v>
      </c>
      <c r="C698" s="216" t="s">
        <v>111</v>
      </c>
      <c r="D698" s="216"/>
      <c r="E698" s="53" t="s">
        <v>374</v>
      </c>
      <c r="F698" s="36" t="s">
        <v>383</v>
      </c>
      <c r="G698" s="37" t="s">
        <v>65</v>
      </c>
      <c r="H698" s="38"/>
      <c r="I698" s="232"/>
      <c r="J698" s="232"/>
      <c r="K698" s="232"/>
      <c r="L698" s="232"/>
      <c r="M698" s="232"/>
      <c r="N698" s="232"/>
      <c r="O698" s="38">
        <v>58205.78</v>
      </c>
      <c r="P698" s="38"/>
      <c r="Q698" s="38">
        <v>58205.78</v>
      </c>
      <c r="R698" s="38"/>
      <c r="S698" s="39">
        <f t="shared" si="54"/>
        <v>0</v>
      </c>
      <c r="T698" s="38"/>
      <c r="U698" s="38"/>
      <c r="V698" s="40"/>
      <c r="W698" s="40"/>
      <c r="X698" s="41"/>
      <c r="Y698" s="32"/>
      <c r="Z698" s="33" t="str">
        <f t="shared" si="55"/>
        <v>07099530010280129130315001</v>
      </c>
    </row>
    <row r="699" spans="1:26" ht="15" customHeight="1" x14ac:dyDescent="0.2">
      <c r="A699" s="20"/>
      <c r="B699" s="34" t="s">
        <v>106</v>
      </c>
      <c r="C699" s="216" t="s">
        <v>94</v>
      </c>
      <c r="D699" s="216"/>
      <c r="E699" s="53" t="s">
        <v>374</v>
      </c>
      <c r="F699" s="36" t="s">
        <v>383</v>
      </c>
      <c r="G699" s="37" t="s">
        <v>65</v>
      </c>
      <c r="H699" s="38"/>
      <c r="I699" s="232"/>
      <c r="J699" s="232"/>
      <c r="K699" s="232"/>
      <c r="L699" s="232"/>
      <c r="M699" s="232"/>
      <c r="N699" s="232"/>
      <c r="O699" s="38">
        <v>1029254.41</v>
      </c>
      <c r="P699" s="38"/>
      <c r="Q699" s="38">
        <v>1029254.41</v>
      </c>
      <c r="R699" s="38"/>
      <c r="S699" s="39">
        <f t="shared" si="54"/>
        <v>0</v>
      </c>
      <c r="T699" s="38"/>
      <c r="U699" s="38"/>
      <c r="V699" s="40"/>
      <c r="W699" s="40"/>
      <c r="X699" s="41"/>
      <c r="Y699" s="32"/>
      <c r="Z699" s="33" t="str">
        <f t="shared" si="55"/>
        <v>07099530070280129130315001</v>
      </c>
    </row>
    <row r="700" spans="1:26" ht="15" customHeight="1" x14ac:dyDescent="0.2">
      <c r="A700" s="20"/>
      <c r="B700" s="34" t="s">
        <v>112</v>
      </c>
      <c r="C700" s="216" t="s">
        <v>113</v>
      </c>
      <c r="D700" s="216"/>
      <c r="E700" s="53" t="s">
        <v>353</v>
      </c>
      <c r="F700" s="36" t="s">
        <v>383</v>
      </c>
      <c r="G700" s="37" t="s">
        <v>65</v>
      </c>
      <c r="H700" s="38"/>
      <c r="I700" s="232"/>
      <c r="J700" s="232"/>
      <c r="K700" s="232"/>
      <c r="L700" s="232"/>
      <c r="M700" s="232"/>
      <c r="N700" s="232"/>
      <c r="O700" s="38">
        <v>5469408.6799999997</v>
      </c>
      <c r="P700" s="38"/>
      <c r="Q700" s="38">
        <v>5469408.6799999997</v>
      </c>
      <c r="R700" s="38"/>
      <c r="S700" s="39">
        <f t="shared" si="54"/>
        <v>0</v>
      </c>
      <c r="T700" s="38"/>
      <c r="U700" s="38"/>
      <c r="V700" s="40"/>
      <c r="W700" s="40"/>
      <c r="X700" s="41"/>
      <c r="Y700" s="32"/>
      <c r="Z700" s="33" t="str">
        <f t="shared" si="55"/>
        <v>08040360001440119130315001</v>
      </c>
    </row>
    <row r="701" spans="1:26" ht="15" customHeight="1" x14ac:dyDescent="0.2">
      <c r="A701" s="20"/>
      <c r="B701" s="34" t="s">
        <v>112</v>
      </c>
      <c r="C701" s="216" t="s">
        <v>93</v>
      </c>
      <c r="D701" s="216"/>
      <c r="E701" s="53" t="s">
        <v>374</v>
      </c>
      <c r="F701" s="36" t="s">
        <v>383</v>
      </c>
      <c r="G701" s="37" t="s">
        <v>65</v>
      </c>
      <c r="H701" s="38"/>
      <c r="I701" s="232"/>
      <c r="J701" s="232"/>
      <c r="K701" s="232"/>
      <c r="L701" s="232"/>
      <c r="M701" s="232"/>
      <c r="N701" s="232"/>
      <c r="O701" s="38">
        <v>1008499.83</v>
      </c>
      <c r="P701" s="38"/>
      <c r="Q701" s="38">
        <v>1008499.83</v>
      </c>
      <c r="R701" s="38"/>
      <c r="S701" s="39">
        <f t="shared" si="54"/>
        <v>0</v>
      </c>
      <c r="T701" s="38"/>
      <c r="U701" s="38"/>
      <c r="V701" s="40"/>
      <c r="W701" s="40"/>
      <c r="X701" s="41"/>
      <c r="Y701" s="32"/>
      <c r="Z701" s="33" t="str">
        <f t="shared" si="55"/>
        <v>08049530001000129130315001</v>
      </c>
    </row>
    <row r="702" spans="1:26" ht="15" customHeight="1" x14ac:dyDescent="0.2">
      <c r="A702" s="20"/>
      <c r="B702" s="34" t="s">
        <v>185</v>
      </c>
      <c r="C702" s="216" t="s">
        <v>186</v>
      </c>
      <c r="D702" s="216"/>
      <c r="E702" s="53" t="s">
        <v>187</v>
      </c>
      <c r="F702" s="36" t="s">
        <v>383</v>
      </c>
      <c r="G702" s="37" t="s">
        <v>65</v>
      </c>
      <c r="H702" s="38"/>
      <c r="I702" s="232"/>
      <c r="J702" s="232"/>
      <c r="K702" s="232"/>
      <c r="L702" s="232"/>
      <c r="M702" s="232"/>
      <c r="N702" s="232"/>
      <c r="O702" s="38">
        <v>1597541.02</v>
      </c>
      <c r="P702" s="38"/>
      <c r="Q702" s="38">
        <v>1597541.02</v>
      </c>
      <c r="R702" s="38"/>
      <c r="S702" s="39">
        <f t="shared" si="54"/>
        <v>0</v>
      </c>
      <c r="T702" s="38"/>
      <c r="U702" s="38"/>
      <c r="V702" s="40"/>
      <c r="W702" s="40"/>
      <c r="X702" s="41"/>
      <c r="Y702" s="32"/>
      <c r="Z702" s="33" t="str">
        <f t="shared" si="55"/>
        <v>10040240070130323130315001</v>
      </c>
    </row>
    <row r="703" spans="1:26" ht="15" customHeight="1" x14ac:dyDescent="0.2">
      <c r="A703" s="20"/>
      <c r="B703" s="143" t="s">
        <v>41</v>
      </c>
      <c r="C703" s="144"/>
      <c r="D703" s="145"/>
      <c r="E703" s="146"/>
      <c r="F703" s="163" t="s">
        <v>384</v>
      </c>
      <c r="G703" s="164"/>
      <c r="H703" s="42"/>
      <c r="I703" s="233"/>
      <c r="J703" s="233"/>
      <c r="K703" s="233"/>
      <c r="L703" s="233"/>
      <c r="M703" s="233"/>
      <c r="N703" s="233"/>
      <c r="O703" s="42">
        <v>54850046.939999998</v>
      </c>
      <c r="P703" s="42"/>
      <c r="Q703" s="42">
        <v>54828165.759999998</v>
      </c>
      <c r="R703" s="42"/>
      <c r="S703" s="42">
        <v>21881.18</v>
      </c>
      <c r="T703" s="42"/>
      <c r="U703" s="42"/>
      <c r="V703" s="42"/>
      <c r="W703" s="42"/>
      <c r="X703" s="43"/>
      <c r="Y703" s="32"/>
      <c r="Z703" s="6"/>
    </row>
    <row r="704" spans="1:26" ht="15" customHeight="1" x14ac:dyDescent="0.2">
      <c r="A704" s="20"/>
      <c r="B704" s="34" t="s">
        <v>86</v>
      </c>
      <c r="C704" s="216" t="s">
        <v>87</v>
      </c>
      <c r="D704" s="216"/>
      <c r="E704" s="53" t="s">
        <v>88</v>
      </c>
      <c r="F704" s="36" t="s">
        <v>385</v>
      </c>
      <c r="G704" s="37" t="s">
        <v>60</v>
      </c>
      <c r="H704" s="38"/>
      <c r="I704" s="232"/>
      <c r="J704" s="232"/>
      <c r="K704" s="232"/>
      <c r="L704" s="232"/>
      <c r="M704" s="232"/>
      <c r="N704" s="232"/>
      <c r="O704" s="38">
        <v>3476897.44</v>
      </c>
      <c r="P704" s="38"/>
      <c r="Q704" s="38">
        <v>3476897.44</v>
      </c>
      <c r="R704" s="38"/>
      <c r="S704" s="39">
        <f t="shared" ref="S704:S720" si="56">H704+O704-Q704</f>
        <v>0</v>
      </c>
      <c r="T704" s="38"/>
      <c r="U704" s="38"/>
      <c r="V704" s="40"/>
      <c r="W704" s="40"/>
      <c r="X704" s="41"/>
      <c r="Y704" s="32"/>
      <c r="Z704" s="33" t="str">
        <f t="shared" ref="Z704:Z720" si="57">IF(B704="","0000",B704)&amp;IF(C704="","0000000000",C704)&amp;IF(E704="","000",E704)&amp;IF(F704="","000000",F704)&amp;IF(G704="","000",G704)</f>
        <v>01029510000040121130403007</v>
      </c>
    </row>
    <row r="705" spans="1:26" ht="15" customHeight="1" x14ac:dyDescent="0.2">
      <c r="A705" s="20"/>
      <c r="B705" s="34" t="s">
        <v>86</v>
      </c>
      <c r="C705" s="216" t="s">
        <v>87</v>
      </c>
      <c r="D705" s="216"/>
      <c r="E705" s="53" t="s">
        <v>115</v>
      </c>
      <c r="F705" s="36" t="s">
        <v>385</v>
      </c>
      <c r="G705" s="37" t="s">
        <v>60</v>
      </c>
      <c r="H705" s="38"/>
      <c r="I705" s="232"/>
      <c r="J705" s="232"/>
      <c r="K705" s="232"/>
      <c r="L705" s="232"/>
      <c r="M705" s="232"/>
      <c r="N705" s="232"/>
      <c r="O705" s="38">
        <v>45000</v>
      </c>
      <c r="P705" s="38"/>
      <c r="Q705" s="38">
        <v>45000</v>
      </c>
      <c r="R705" s="38"/>
      <c r="S705" s="39">
        <f t="shared" si="56"/>
        <v>0</v>
      </c>
      <c r="T705" s="38"/>
      <c r="U705" s="38"/>
      <c r="V705" s="40"/>
      <c r="W705" s="40"/>
      <c r="X705" s="41"/>
      <c r="Y705" s="32"/>
      <c r="Z705" s="33" t="str">
        <f t="shared" si="57"/>
        <v>01029510000040122130403007</v>
      </c>
    </row>
    <row r="706" spans="1:26" ht="15" customHeight="1" x14ac:dyDescent="0.2">
      <c r="A706" s="20"/>
      <c r="B706" s="34" t="s">
        <v>90</v>
      </c>
      <c r="C706" s="216" t="s">
        <v>91</v>
      </c>
      <c r="D706" s="216"/>
      <c r="E706" s="53" t="s">
        <v>88</v>
      </c>
      <c r="F706" s="36" t="s">
        <v>385</v>
      </c>
      <c r="G706" s="37" t="s">
        <v>60</v>
      </c>
      <c r="H706" s="38"/>
      <c r="I706" s="232"/>
      <c r="J706" s="232"/>
      <c r="K706" s="232"/>
      <c r="L706" s="232"/>
      <c r="M706" s="232"/>
      <c r="N706" s="232"/>
      <c r="O706" s="38">
        <v>76000</v>
      </c>
      <c r="P706" s="38"/>
      <c r="Q706" s="38">
        <v>76000</v>
      </c>
      <c r="R706" s="38"/>
      <c r="S706" s="39">
        <f t="shared" si="56"/>
        <v>0</v>
      </c>
      <c r="T706" s="38"/>
      <c r="U706" s="38"/>
      <c r="V706" s="40"/>
      <c r="W706" s="40"/>
      <c r="X706" s="41"/>
      <c r="Y706" s="32"/>
      <c r="Z706" s="33" t="str">
        <f t="shared" si="57"/>
        <v>01049000081040121130403007</v>
      </c>
    </row>
    <row r="707" spans="1:26" ht="15" customHeight="1" x14ac:dyDescent="0.2">
      <c r="A707" s="20"/>
      <c r="B707" s="34" t="s">
        <v>90</v>
      </c>
      <c r="C707" s="216" t="s">
        <v>91</v>
      </c>
      <c r="D707" s="216"/>
      <c r="E707" s="53" t="s">
        <v>115</v>
      </c>
      <c r="F707" s="36" t="s">
        <v>385</v>
      </c>
      <c r="G707" s="37" t="s">
        <v>60</v>
      </c>
      <c r="H707" s="38"/>
      <c r="I707" s="232"/>
      <c r="J707" s="232"/>
      <c r="K707" s="232"/>
      <c r="L707" s="232"/>
      <c r="M707" s="232"/>
      <c r="N707" s="232"/>
      <c r="O707" s="38">
        <v>7200</v>
      </c>
      <c r="P707" s="38"/>
      <c r="Q707" s="38">
        <v>7200</v>
      </c>
      <c r="R707" s="38"/>
      <c r="S707" s="39">
        <f t="shared" si="56"/>
        <v>0</v>
      </c>
      <c r="T707" s="38"/>
      <c r="U707" s="38"/>
      <c r="V707" s="40"/>
      <c r="W707" s="40"/>
      <c r="X707" s="41"/>
      <c r="Y707" s="32"/>
      <c r="Z707" s="33" t="str">
        <f t="shared" si="57"/>
        <v>01049000081040122130403007</v>
      </c>
    </row>
    <row r="708" spans="1:26" ht="15" customHeight="1" x14ac:dyDescent="0.2">
      <c r="A708" s="20"/>
      <c r="B708" s="34" t="s">
        <v>90</v>
      </c>
      <c r="C708" s="216" t="s">
        <v>92</v>
      </c>
      <c r="D708" s="216"/>
      <c r="E708" s="53" t="s">
        <v>88</v>
      </c>
      <c r="F708" s="36" t="s">
        <v>385</v>
      </c>
      <c r="G708" s="37" t="s">
        <v>60</v>
      </c>
      <c r="H708" s="38"/>
      <c r="I708" s="232"/>
      <c r="J708" s="232"/>
      <c r="K708" s="232"/>
      <c r="L708" s="232"/>
      <c r="M708" s="232"/>
      <c r="N708" s="232"/>
      <c r="O708" s="38">
        <v>200461</v>
      </c>
      <c r="P708" s="38"/>
      <c r="Q708" s="38">
        <v>200461</v>
      </c>
      <c r="R708" s="38"/>
      <c r="S708" s="39">
        <f t="shared" si="56"/>
        <v>0</v>
      </c>
      <c r="T708" s="38"/>
      <c r="U708" s="38"/>
      <c r="V708" s="40"/>
      <c r="W708" s="40"/>
      <c r="X708" s="41"/>
      <c r="Y708" s="32"/>
      <c r="Z708" s="33" t="str">
        <f t="shared" si="57"/>
        <v>01049300076030121130403007</v>
      </c>
    </row>
    <row r="709" spans="1:26" ht="15" customHeight="1" x14ac:dyDescent="0.2">
      <c r="A709" s="20"/>
      <c r="B709" s="34" t="s">
        <v>90</v>
      </c>
      <c r="C709" s="216" t="s">
        <v>93</v>
      </c>
      <c r="D709" s="216"/>
      <c r="E709" s="53" t="s">
        <v>88</v>
      </c>
      <c r="F709" s="36" t="s">
        <v>385</v>
      </c>
      <c r="G709" s="37" t="s">
        <v>60</v>
      </c>
      <c r="H709" s="38"/>
      <c r="I709" s="232"/>
      <c r="J709" s="232"/>
      <c r="K709" s="232"/>
      <c r="L709" s="232"/>
      <c r="M709" s="232"/>
      <c r="N709" s="232"/>
      <c r="O709" s="38">
        <v>62459844.759999998</v>
      </c>
      <c r="P709" s="38"/>
      <c r="Q709" s="38">
        <v>62459844.759999998</v>
      </c>
      <c r="R709" s="38"/>
      <c r="S709" s="39">
        <f t="shared" si="56"/>
        <v>0</v>
      </c>
      <c r="T709" s="38"/>
      <c r="U709" s="38"/>
      <c r="V709" s="40"/>
      <c r="W709" s="40"/>
      <c r="X709" s="41"/>
      <c r="Y709" s="32"/>
      <c r="Z709" s="33" t="str">
        <f t="shared" si="57"/>
        <v>01049530001000121130403007</v>
      </c>
    </row>
    <row r="710" spans="1:26" ht="15" customHeight="1" x14ac:dyDescent="0.2">
      <c r="A710" s="20"/>
      <c r="B710" s="34" t="s">
        <v>90</v>
      </c>
      <c r="C710" s="216" t="s">
        <v>93</v>
      </c>
      <c r="D710" s="216"/>
      <c r="E710" s="53" t="s">
        <v>115</v>
      </c>
      <c r="F710" s="36" t="s">
        <v>385</v>
      </c>
      <c r="G710" s="37" t="s">
        <v>60</v>
      </c>
      <c r="H710" s="38"/>
      <c r="I710" s="232"/>
      <c r="J710" s="232"/>
      <c r="K710" s="232"/>
      <c r="L710" s="232"/>
      <c r="M710" s="232"/>
      <c r="N710" s="232"/>
      <c r="O710" s="38">
        <v>2962800</v>
      </c>
      <c r="P710" s="38"/>
      <c r="Q710" s="38">
        <v>2962800</v>
      </c>
      <c r="R710" s="38"/>
      <c r="S710" s="39">
        <f t="shared" si="56"/>
        <v>0</v>
      </c>
      <c r="T710" s="38"/>
      <c r="U710" s="38"/>
      <c r="V710" s="40"/>
      <c r="W710" s="40"/>
      <c r="X710" s="41"/>
      <c r="Y710" s="32"/>
      <c r="Z710" s="33" t="str">
        <f t="shared" si="57"/>
        <v>01049530001000122130403007</v>
      </c>
    </row>
    <row r="711" spans="1:26" ht="15" customHeight="1" x14ac:dyDescent="0.2">
      <c r="A711" s="20"/>
      <c r="B711" s="34" t="s">
        <v>90</v>
      </c>
      <c r="C711" s="216" t="s">
        <v>94</v>
      </c>
      <c r="D711" s="216"/>
      <c r="E711" s="53" t="s">
        <v>88</v>
      </c>
      <c r="F711" s="36" t="s">
        <v>385</v>
      </c>
      <c r="G711" s="37" t="s">
        <v>60</v>
      </c>
      <c r="H711" s="38"/>
      <c r="I711" s="232"/>
      <c r="J711" s="232"/>
      <c r="K711" s="232"/>
      <c r="L711" s="232"/>
      <c r="M711" s="232"/>
      <c r="N711" s="232"/>
      <c r="O711" s="38">
        <v>2599169</v>
      </c>
      <c r="P711" s="38"/>
      <c r="Q711" s="38">
        <v>2599169</v>
      </c>
      <c r="R711" s="38"/>
      <c r="S711" s="39">
        <f t="shared" si="56"/>
        <v>0</v>
      </c>
      <c r="T711" s="38"/>
      <c r="U711" s="38"/>
      <c r="V711" s="40"/>
      <c r="W711" s="40"/>
      <c r="X711" s="41"/>
      <c r="Y711" s="32"/>
      <c r="Z711" s="33" t="str">
        <f t="shared" si="57"/>
        <v>01049530070280121130403007</v>
      </c>
    </row>
    <row r="712" spans="1:26" ht="15" customHeight="1" x14ac:dyDescent="0.2">
      <c r="A712" s="20"/>
      <c r="B712" s="34" t="s">
        <v>90</v>
      </c>
      <c r="C712" s="216" t="s">
        <v>94</v>
      </c>
      <c r="D712" s="216"/>
      <c r="E712" s="53" t="s">
        <v>115</v>
      </c>
      <c r="F712" s="36" t="s">
        <v>385</v>
      </c>
      <c r="G712" s="37" t="s">
        <v>60</v>
      </c>
      <c r="H712" s="38"/>
      <c r="I712" s="232"/>
      <c r="J712" s="232"/>
      <c r="K712" s="232"/>
      <c r="L712" s="232"/>
      <c r="M712" s="232"/>
      <c r="N712" s="232"/>
      <c r="O712" s="38">
        <v>90000</v>
      </c>
      <c r="P712" s="38"/>
      <c r="Q712" s="38">
        <v>90000</v>
      </c>
      <c r="R712" s="38"/>
      <c r="S712" s="39">
        <f t="shared" si="56"/>
        <v>0</v>
      </c>
      <c r="T712" s="38"/>
      <c r="U712" s="38"/>
      <c r="V712" s="40"/>
      <c r="W712" s="40"/>
      <c r="X712" s="41"/>
      <c r="Y712" s="32"/>
      <c r="Z712" s="33" t="str">
        <f t="shared" si="57"/>
        <v>01049530070280122130403007</v>
      </c>
    </row>
    <row r="713" spans="1:26" ht="15" customHeight="1" x14ac:dyDescent="0.2">
      <c r="A713" s="20"/>
      <c r="B713" s="34" t="s">
        <v>95</v>
      </c>
      <c r="C713" s="216" t="s">
        <v>96</v>
      </c>
      <c r="D713" s="216"/>
      <c r="E713" s="53" t="s">
        <v>88</v>
      </c>
      <c r="F713" s="36" t="s">
        <v>385</v>
      </c>
      <c r="G713" s="37" t="s">
        <v>60</v>
      </c>
      <c r="H713" s="38"/>
      <c r="I713" s="232"/>
      <c r="J713" s="232"/>
      <c r="K713" s="232"/>
      <c r="L713" s="232"/>
      <c r="M713" s="232"/>
      <c r="N713" s="232"/>
      <c r="O713" s="38">
        <v>25232.9</v>
      </c>
      <c r="P713" s="38"/>
      <c r="Q713" s="38">
        <v>25232.9</v>
      </c>
      <c r="R713" s="38"/>
      <c r="S713" s="39">
        <f t="shared" si="56"/>
        <v>0</v>
      </c>
      <c r="T713" s="38"/>
      <c r="U713" s="38"/>
      <c r="V713" s="40"/>
      <c r="W713" s="40"/>
      <c r="X713" s="41"/>
      <c r="Y713" s="32"/>
      <c r="Z713" s="33" t="str">
        <f t="shared" si="57"/>
        <v>01061810001000121130403007</v>
      </c>
    </row>
    <row r="714" spans="1:26" ht="15" customHeight="1" x14ac:dyDescent="0.2">
      <c r="A714" s="20"/>
      <c r="B714" s="34" t="s">
        <v>95</v>
      </c>
      <c r="C714" s="216" t="s">
        <v>99</v>
      </c>
      <c r="D714" s="216"/>
      <c r="E714" s="53" t="s">
        <v>88</v>
      </c>
      <c r="F714" s="36" t="s">
        <v>385</v>
      </c>
      <c r="G714" s="37" t="s">
        <v>60</v>
      </c>
      <c r="H714" s="38"/>
      <c r="I714" s="232"/>
      <c r="J714" s="232"/>
      <c r="K714" s="232"/>
      <c r="L714" s="232"/>
      <c r="M714" s="232"/>
      <c r="N714" s="232"/>
      <c r="O714" s="38">
        <v>11461.7</v>
      </c>
      <c r="P714" s="38"/>
      <c r="Q714" s="38">
        <v>11461.7</v>
      </c>
      <c r="R714" s="38"/>
      <c r="S714" s="39">
        <f t="shared" si="56"/>
        <v>0</v>
      </c>
      <c r="T714" s="38"/>
      <c r="U714" s="38"/>
      <c r="V714" s="40"/>
      <c r="W714" s="40"/>
      <c r="X714" s="41"/>
      <c r="Y714" s="32"/>
      <c r="Z714" s="33" t="str">
        <f t="shared" si="57"/>
        <v>01069600000080121130403007</v>
      </c>
    </row>
    <row r="715" spans="1:26" ht="15" customHeight="1" x14ac:dyDescent="0.2">
      <c r="A715" s="20"/>
      <c r="B715" s="34" t="s">
        <v>77</v>
      </c>
      <c r="C715" s="216" t="s">
        <v>100</v>
      </c>
      <c r="D715" s="216"/>
      <c r="E715" s="53" t="s">
        <v>101</v>
      </c>
      <c r="F715" s="36" t="s">
        <v>385</v>
      </c>
      <c r="G715" s="37" t="s">
        <v>60</v>
      </c>
      <c r="H715" s="38"/>
      <c r="I715" s="232"/>
      <c r="J715" s="232"/>
      <c r="K715" s="232"/>
      <c r="L715" s="232"/>
      <c r="M715" s="232"/>
      <c r="N715" s="232"/>
      <c r="O715" s="38">
        <v>123192.44</v>
      </c>
      <c r="P715" s="38"/>
      <c r="Q715" s="38">
        <v>123192.44</v>
      </c>
      <c r="R715" s="38"/>
      <c r="S715" s="39">
        <f t="shared" si="56"/>
        <v>0</v>
      </c>
      <c r="T715" s="38"/>
      <c r="U715" s="38"/>
      <c r="V715" s="40"/>
      <c r="W715" s="40"/>
      <c r="X715" s="41"/>
      <c r="Y715" s="32"/>
      <c r="Z715" s="33" t="str">
        <f t="shared" si="57"/>
        <v>01139200029211111130403007</v>
      </c>
    </row>
    <row r="716" spans="1:26" ht="15" customHeight="1" x14ac:dyDescent="0.2">
      <c r="A716" s="20"/>
      <c r="B716" s="34" t="s">
        <v>77</v>
      </c>
      <c r="C716" s="216" t="s">
        <v>78</v>
      </c>
      <c r="D716" s="216"/>
      <c r="E716" s="53" t="s">
        <v>88</v>
      </c>
      <c r="F716" s="36" t="s">
        <v>385</v>
      </c>
      <c r="G716" s="37" t="s">
        <v>60</v>
      </c>
      <c r="H716" s="38"/>
      <c r="I716" s="232"/>
      <c r="J716" s="232"/>
      <c r="K716" s="232"/>
      <c r="L716" s="232"/>
      <c r="M716" s="232"/>
      <c r="N716" s="232"/>
      <c r="O716" s="38">
        <v>2686165.65</v>
      </c>
      <c r="P716" s="38"/>
      <c r="Q716" s="38">
        <v>2686165.65</v>
      </c>
      <c r="R716" s="38"/>
      <c r="S716" s="39">
        <f t="shared" si="56"/>
        <v>0</v>
      </c>
      <c r="T716" s="38"/>
      <c r="U716" s="38"/>
      <c r="V716" s="40"/>
      <c r="W716" s="40"/>
      <c r="X716" s="41"/>
      <c r="Y716" s="32"/>
      <c r="Z716" s="33" t="str">
        <f t="shared" si="57"/>
        <v>01139300059300121130403007</v>
      </c>
    </row>
    <row r="717" spans="1:26" ht="15" customHeight="1" x14ac:dyDescent="0.2">
      <c r="A717" s="20"/>
      <c r="B717" s="34" t="s">
        <v>77</v>
      </c>
      <c r="C717" s="216" t="s">
        <v>78</v>
      </c>
      <c r="D717" s="216"/>
      <c r="E717" s="53" t="s">
        <v>115</v>
      </c>
      <c r="F717" s="36" t="s">
        <v>385</v>
      </c>
      <c r="G717" s="37" t="s">
        <v>60</v>
      </c>
      <c r="H717" s="38"/>
      <c r="I717" s="232"/>
      <c r="J717" s="232"/>
      <c r="K717" s="232"/>
      <c r="L717" s="232"/>
      <c r="M717" s="232"/>
      <c r="N717" s="232"/>
      <c r="O717" s="38">
        <v>225000</v>
      </c>
      <c r="P717" s="38"/>
      <c r="Q717" s="38">
        <v>225000</v>
      </c>
      <c r="R717" s="38"/>
      <c r="S717" s="39">
        <f t="shared" si="56"/>
        <v>0</v>
      </c>
      <c r="T717" s="38"/>
      <c r="U717" s="38"/>
      <c r="V717" s="40"/>
      <c r="W717" s="40"/>
      <c r="X717" s="41"/>
      <c r="Y717" s="32"/>
      <c r="Z717" s="33" t="str">
        <f t="shared" si="57"/>
        <v>01139300059300122130403007</v>
      </c>
    </row>
    <row r="718" spans="1:26" ht="15" customHeight="1" x14ac:dyDescent="0.2">
      <c r="A718" s="20"/>
      <c r="B718" s="34" t="s">
        <v>112</v>
      </c>
      <c r="C718" s="216" t="s">
        <v>113</v>
      </c>
      <c r="D718" s="216"/>
      <c r="E718" s="53" t="s">
        <v>101</v>
      </c>
      <c r="F718" s="36" t="s">
        <v>385</v>
      </c>
      <c r="G718" s="37" t="s">
        <v>60</v>
      </c>
      <c r="H718" s="38"/>
      <c r="I718" s="232"/>
      <c r="J718" s="232"/>
      <c r="K718" s="232"/>
      <c r="L718" s="232"/>
      <c r="M718" s="232"/>
      <c r="N718" s="232"/>
      <c r="O718" s="38">
        <v>161835.76</v>
      </c>
      <c r="P718" s="38"/>
      <c r="Q718" s="38">
        <v>161835.76</v>
      </c>
      <c r="R718" s="38"/>
      <c r="S718" s="39">
        <f t="shared" si="56"/>
        <v>0</v>
      </c>
      <c r="T718" s="38"/>
      <c r="U718" s="38"/>
      <c r="V718" s="40"/>
      <c r="W718" s="40"/>
      <c r="X718" s="41"/>
      <c r="Y718" s="32"/>
      <c r="Z718" s="33" t="str">
        <f t="shared" si="57"/>
        <v>08040360001440111130403007</v>
      </c>
    </row>
    <row r="719" spans="1:26" ht="15" customHeight="1" x14ac:dyDescent="0.2">
      <c r="A719" s="20"/>
      <c r="B719" s="34" t="s">
        <v>112</v>
      </c>
      <c r="C719" s="216" t="s">
        <v>93</v>
      </c>
      <c r="D719" s="216"/>
      <c r="E719" s="53" t="s">
        <v>88</v>
      </c>
      <c r="F719" s="36" t="s">
        <v>385</v>
      </c>
      <c r="G719" s="37" t="s">
        <v>60</v>
      </c>
      <c r="H719" s="38"/>
      <c r="I719" s="232"/>
      <c r="J719" s="232"/>
      <c r="K719" s="232"/>
      <c r="L719" s="232"/>
      <c r="M719" s="232"/>
      <c r="N719" s="232"/>
      <c r="O719" s="38">
        <v>21965.52</v>
      </c>
      <c r="P719" s="38"/>
      <c r="Q719" s="38">
        <v>21965.52</v>
      </c>
      <c r="R719" s="38"/>
      <c r="S719" s="39">
        <f t="shared" si="56"/>
        <v>0</v>
      </c>
      <c r="T719" s="38"/>
      <c r="U719" s="38"/>
      <c r="V719" s="40"/>
      <c r="W719" s="40"/>
      <c r="X719" s="41"/>
      <c r="Y719" s="32"/>
      <c r="Z719" s="33" t="str">
        <f t="shared" si="57"/>
        <v>08049530001000121130403007</v>
      </c>
    </row>
    <row r="720" spans="1:26" ht="15" customHeight="1" x14ac:dyDescent="0.2">
      <c r="A720" s="20"/>
      <c r="B720" s="34" t="s">
        <v>185</v>
      </c>
      <c r="C720" s="216" t="s">
        <v>186</v>
      </c>
      <c r="D720" s="216"/>
      <c r="E720" s="53" t="s">
        <v>187</v>
      </c>
      <c r="F720" s="36" t="s">
        <v>385</v>
      </c>
      <c r="G720" s="37" t="s">
        <v>60</v>
      </c>
      <c r="H720" s="38"/>
      <c r="I720" s="232"/>
      <c r="J720" s="232"/>
      <c r="K720" s="232"/>
      <c r="L720" s="232"/>
      <c r="M720" s="232"/>
      <c r="N720" s="232"/>
      <c r="O720" s="38">
        <v>177946.23</v>
      </c>
      <c r="P720" s="38"/>
      <c r="Q720" s="38">
        <v>177946.23</v>
      </c>
      <c r="R720" s="38"/>
      <c r="S720" s="39">
        <f t="shared" si="56"/>
        <v>0</v>
      </c>
      <c r="T720" s="38"/>
      <c r="U720" s="38"/>
      <c r="V720" s="40"/>
      <c r="W720" s="40"/>
      <c r="X720" s="41"/>
      <c r="Y720" s="32"/>
      <c r="Z720" s="33" t="str">
        <f t="shared" si="57"/>
        <v>10040240070130323130403007</v>
      </c>
    </row>
    <row r="721" spans="1:27" ht="15" customHeight="1" x14ac:dyDescent="0.2">
      <c r="A721" s="20"/>
      <c r="B721" s="143" t="s">
        <v>41</v>
      </c>
      <c r="C721" s="144"/>
      <c r="D721" s="145"/>
      <c r="E721" s="146"/>
      <c r="F721" s="163" t="s">
        <v>386</v>
      </c>
      <c r="G721" s="164"/>
      <c r="H721" s="42"/>
      <c r="I721" s="233"/>
      <c r="J721" s="233"/>
      <c r="K721" s="233"/>
      <c r="L721" s="233"/>
      <c r="M721" s="233"/>
      <c r="N721" s="233"/>
      <c r="O721" s="42">
        <v>75350172.400000006</v>
      </c>
      <c r="P721" s="42"/>
      <c r="Q721" s="42">
        <v>75350172.400000006</v>
      </c>
      <c r="R721" s="42"/>
      <c r="S721" s="42">
        <v>0</v>
      </c>
      <c r="T721" s="42"/>
      <c r="U721" s="42"/>
      <c r="V721" s="42"/>
      <c r="W721" s="42"/>
      <c r="X721" s="43"/>
      <c r="Y721" s="32"/>
      <c r="Z721" s="6"/>
    </row>
    <row r="722" spans="1:27" ht="6" hidden="1" customHeight="1" x14ac:dyDescent="0.2">
      <c r="A722" s="20"/>
      <c r="B722" s="44"/>
      <c r="C722" s="45"/>
      <c r="D722" s="45"/>
      <c r="E722" s="45"/>
      <c r="F722" s="45"/>
      <c r="G722" s="45"/>
      <c r="H722" s="47"/>
      <c r="I722" s="236"/>
      <c r="J722" s="236"/>
      <c r="K722" s="236"/>
      <c r="L722" s="236"/>
      <c r="M722" s="236"/>
      <c r="N722" s="236"/>
      <c r="O722" s="47"/>
      <c r="P722" s="47"/>
      <c r="Q722" s="47"/>
      <c r="R722" s="47"/>
      <c r="S722" s="47"/>
      <c r="T722" s="47"/>
      <c r="U722" s="47"/>
      <c r="V722" s="47"/>
      <c r="W722" s="47"/>
      <c r="X722" s="48"/>
      <c r="Y722" s="49"/>
      <c r="Z722" s="6"/>
    </row>
    <row r="723" spans="1:27" ht="15" customHeight="1" x14ac:dyDescent="0.2">
      <c r="A723" s="20"/>
      <c r="B723" s="169" t="s">
        <v>387</v>
      </c>
      <c r="C723" s="170"/>
      <c r="D723" s="170"/>
      <c r="E723" s="170"/>
      <c r="F723" s="170"/>
      <c r="G723" s="170"/>
      <c r="H723" s="50"/>
      <c r="I723" s="237"/>
      <c r="J723" s="237"/>
      <c r="K723" s="237"/>
      <c r="L723" s="237"/>
      <c r="M723" s="237"/>
      <c r="N723" s="237"/>
      <c r="O723" s="50"/>
      <c r="P723" s="50"/>
      <c r="Q723" s="50"/>
      <c r="R723" s="50"/>
      <c r="S723" s="50"/>
      <c r="T723" s="50"/>
      <c r="U723" s="50"/>
      <c r="V723" s="50"/>
      <c r="W723" s="50"/>
      <c r="X723" s="51"/>
      <c r="Y723" s="23"/>
      <c r="Z723" s="6"/>
    </row>
    <row r="724" spans="1:27" ht="15" customHeight="1" x14ac:dyDescent="0.2">
      <c r="A724" s="20"/>
      <c r="B724" s="171"/>
      <c r="C724" s="172"/>
      <c r="D724" s="173"/>
      <c r="E724" s="174"/>
      <c r="F724" s="57"/>
      <c r="G724" s="58"/>
      <c r="H724" s="59"/>
      <c r="I724" s="238"/>
      <c r="J724" s="238"/>
      <c r="K724" s="238"/>
      <c r="L724" s="238"/>
      <c r="M724" s="238"/>
      <c r="N724" s="238"/>
      <c r="O724" s="59"/>
      <c r="P724" s="59"/>
      <c r="Q724" s="59"/>
      <c r="R724" s="59"/>
      <c r="S724" s="60">
        <f>H724+O724-Q724</f>
        <v>0</v>
      </c>
      <c r="T724" s="59"/>
      <c r="U724" s="59"/>
      <c r="V724" s="61"/>
      <c r="W724" s="61"/>
      <c r="X724" s="62"/>
      <c r="Y724" s="63"/>
      <c r="Z724" s="64" t="str">
        <f>IF(B724="","00000000000000000",B724)&amp;IF(F724="","000000",F724)&amp;IF(G724="","000",G724)</f>
        <v>00000000000000000000000000</v>
      </c>
      <c r="AA724" s="65"/>
    </row>
    <row r="725" spans="1:27" ht="15" hidden="1" customHeight="1" x14ac:dyDescent="0.2">
      <c r="A725" s="20"/>
      <c r="B725" s="175" t="s">
        <v>41</v>
      </c>
      <c r="C725" s="176"/>
      <c r="D725" s="177"/>
      <c r="E725" s="178"/>
      <c r="F725" s="176"/>
      <c r="G725" s="177"/>
      <c r="H725" s="67"/>
      <c r="I725" s="239"/>
      <c r="J725" s="239"/>
      <c r="K725" s="239"/>
      <c r="L725" s="239"/>
      <c r="M725" s="239"/>
      <c r="N725" s="239"/>
      <c r="O725" s="67"/>
      <c r="P725" s="67"/>
      <c r="Q725" s="67"/>
      <c r="R725" s="67"/>
      <c r="S725" s="67"/>
      <c r="T725" s="67"/>
      <c r="U725" s="67"/>
      <c r="V725" s="67"/>
      <c r="W725" s="67"/>
      <c r="X725" s="68"/>
      <c r="Y725" s="63"/>
      <c r="Z725" s="69"/>
      <c r="AA725" s="65"/>
    </row>
    <row r="726" spans="1:27" ht="37.5" customHeight="1" x14ac:dyDescent="0.2">
      <c r="A726" s="20"/>
      <c r="B726" s="179" t="s">
        <v>388</v>
      </c>
      <c r="C726" s="180"/>
      <c r="D726" s="181"/>
      <c r="E726" s="181"/>
      <c r="F726" s="181"/>
      <c r="G726" s="182"/>
      <c r="H726" s="50"/>
      <c r="I726" s="237"/>
      <c r="J726" s="237"/>
      <c r="K726" s="237"/>
      <c r="L726" s="237"/>
      <c r="M726" s="237"/>
      <c r="N726" s="237"/>
      <c r="O726" s="50"/>
      <c r="P726" s="50"/>
      <c r="Q726" s="50"/>
      <c r="R726" s="50"/>
      <c r="S726" s="50"/>
      <c r="T726" s="50"/>
      <c r="U726" s="50"/>
      <c r="V726" s="50"/>
      <c r="W726" s="50"/>
      <c r="X726" s="51"/>
      <c r="Y726" s="32"/>
      <c r="Z726" s="6"/>
    </row>
    <row r="727" spans="1:27" ht="15" customHeight="1" x14ac:dyDescent="0.2">
      <c r="A727" s="20"/>
      <c r="B727" s="183" t="s">
        <v>389</v>
      </c>
      <c r="C727" s="184"/>
      <c r="D727" s="185"/>
      <c r="E727" s="186"/>
      <c r="F727" s="155" t="s">
        <v>390</v>
      </c>
      <c r="G727" s="156"/>
      <c r="H727" s="30"/>
      <c r="I727" s="240"/>
      <c r="J727" s="240"/>
      <c r="K727" s="240"/>
      <c r="L727" s="240"/>
      <c r="M727" s="240"/>
      <c r="N727" s="240"/>
      <c r="O727" s="30"/>
      <c r="P727" s="30"/>
      <c r="Q727" s="30"/>
      <c r="R727" s="30"/>
      <c r="S727" s="30"/>
      <c r="T727" s="30"/>
      <c r="U727" s="30"/>
      <c r="V727" s="28">
        <v>279091.49</v>
      </c>
      <c r="W727" s="28"/>
      <c r="X727" s="70"/>
      <c r="Y727" s="32"/>
      <c r="Z727" s="6"/>
    </row>
    <row r="728" spans="1:27" ht="15" customHeight="1" x14ac:dyDescent="0.2">
      <c r="A728" s="20"/>
      <c r="B728" s="187" t="s">
        <v>389</v>
      </c>
      <c r="C728" s="188"/>
      <c r="D728" s="189"/>
      <c r="E728" s="190"/>
      <c r="F728" s="159" t="s">
        <v>391</v>
      </c>
      <c r="G728" s="160"/>
      <c r="H728" s="40"/>
      <c r="I728" s="241"/>
      <c r="J728" s="241"/>
      <c r="K728" s="241"/>
      <c r="L728" s="241"/>
      <c r="M728" s="241"/>
      <c r="N728" s="241"/>
      <c r="O728" s="40"/>
      <c r="P728" s="40"/>
      <c r="Q728" s="40"/>
      <c r="R728" s="40"/>
      <c r="S728" s="40"/>
      <c r="T728" s="40"/>
      <c r="U728" s="40"/>
      <c r="V728" s="38">
        <v>77674.75</v>
      </c>
      <c r="W728" s="38"/>
      <c r="X728" s="71"/>
      <c r="Y728" s="32"/>
      <c r="Z728" s="6"/>
    </row>
    <row r="729" spans="1:27" ht="15" hidden="1" customHeight="1" x14ac:dyDescent="0.2">
      <c r="A729" s="20"/>
      <c r="B729" s="143"/>
      <c r="C729" s="144"/>
      <c r="D729" s="145"/>
      <c r="E729" s="146"/>
      <c r="F729" s="72"/>
      <c r="G729" s="73"/>
      <c r="H729" s="42"/>
      <c r="I729" s="233"/>
      <c r="J729" s="233"/>
      <c r="K729" s="233"/>
      <c r="L729" s="233"/>
      <c r="M729" s="233"/>
      <c r="N729" s="233"/>
      <c r="O729" s="42"/>
      <c r="P729" s="42"/>
      <c r="Q729" s="42"/>
      <c r="R729" s="42"/>
      <c r="S729" s="42"/>
      <c r="T729" s="42"/>
      <c r="U729" s="42"/>
      <c r="V729" s="42"/>
      <c r="W729" s="42"/>
      <c r="X729" s="43"/>
      <c r="Y729" s="74"/>
      <c r="Z729" s="75"/>
      <c r="AA729" s="76"/>
    </row>
    <row r="730" spans="1:27" ht="18.75" hidden="1" customHeight="1" x14ac:dyDescent="0.2">
      <c r="A730" s="20"/>
      <c r="B730" s="191"/>
      <c r="C730" s="192"/>
      <c r="D730" s="193"/>
      <c r="E730" s="194"/>
      <c r="F730" s="46"/>
      <c r="G730" s="45"/>
      <c r="H730" s="77"/>
      <c r="I730" s="242"/>
      <c r="J730" s="242"/>
      <c r="K730" s="242"/>
      <c r="L730" s="242"/>
      <c r="M730" s="242"/>
      <c r="N730" s="242"/>
      <c r="O730" s="78"/>
      <c r="P730" s="78"/>
      <c r="Q730" s="78"/>
      <c r="R730" s="78"/>
      <c r="S730" s="77"/>
      <c r="T730" s="77"/>
      <c r="U730" s="77"/>
      <c r="V730" s="77"/>
      <c r="W730" s="77"/>
      <c r="X730" s="79"/>
      <c r="Y730" s="80"/>
      <c r="Z730" s="81"/>
      <c r="AA730" s="82"/>
    </row>
    <row r="731" spans="1:27" ht="15" customHeight="1" x14ac:dyDescent="0.2">
      <c r="A731" s="20"/>
      <c r="B731" s="195" t="s">
        <v>392</v>
      </c>
      <c r="C731" s="196"/>
      <c r="D731" s="196"/>
      <c r="E731" s="196"/>
      <c r="F731" s="196"/>
      <c r="G731" s="196"/>
      <c r="H731" s="83">
        <v>25360767.100000001</v>
      </c>
      <c r="I731" s="243"/>
      <c r="J731" s="243"/>
      <c r="K731" s="243"/>
      <c r="L731" s="243"/>
      <c r="M731" s="243"/>
      <c r="N731" s="243"/>
      <c r="O731" s="83">
        <v>2506779303.73</v>
      </c>
      <c r="P731" s="83">
        <v>2305800410.27</v>
      </c>
      <c r="Q731" s="83">
        <v>2526396897.7600002</v>
      </c>
      <c r="R731" s="83">
        <v>1704281617.3699999</v>
      </c>
      <c r="S731" s="83">
        <v>5743173.0700000003</v>
      </c>
      <c r="T731" s="83"/>
      <c r="U731" s="83"/>
      <c r="V731" s="83">
        <v>356766.24</v>
      </c>
      <c r="W731" s="83">
        <v>0</v>
      </c>
      <c r="X731" s="84">
        <v>0</v>
      </c>
      <c r="Y731" s="49"/>
    </row>
    <row r="732" spans="1:27" ht="15" customHeight="1" x14ac:dyDescent="0.2">
      <c r="A732" s="20"/>
      <c r="B732" s="158" t="s">
        <v>34</v>
      </c>
      <c r="C732" s="159"/>
      <c r="D732" s="160"/>
      <c r="E732" s="161"/>
      <c r="F732" s="159" t="s">
        <v>393</v>
      </c>
      <c r="G732" s="160"/>
      <c r="H732" s="38"/>
      <c r="I732" s="244" t="s">
        <v>394</v>
      </c>
      <c r="J732" s="244"/>
      <c r="K732" s="244"/>
      <c r="L732" s="244" t="s">
        <v>394</v>
      </c>
      <c r="M732" s="244"/>
      <c r="N732" s="244"/>
      <c r="O732" s="38">
        <v>3319</v>
      </c>
      <c r="P732" s="85" t="s">
        <v>394</v>
      </c>
      <c r="Q732" s="38"/>
      <c r="R732" s="85" t="s">
        <v>394</v>
      </c>
      <c r="S732" s="39">
        <f t="shared" ref="S732:S757" si="58">H732+O732-Q732</f>
        <v>3319</v>
      </c>
      <c r="T732" s="85" t="s">
        <v>394</v>
      </c>
      <c r="U732" s="85" t="s">
        <v>394</v>
      </c>
      <c r="V732" s="40"/>
      <c r="W732" s="85" t="s">
        <v>394</v>
      </c>
      <c r="X732" s="86" t="s">
        <v>394</v>
      </c>
      <c r="Y732" s="32"/>
      <c r="Z732" s="33" t="str">
        <f t="shared" ref="Z732:Z757" si="59">IF(B732="","00000000000000000",B732)&amp;IF(F732="","000000000",F732)</f>
        <v>10601030100000110140140111</v>
      </c>
    </row>
    <row r="733" spans="1:27" ht="15" customHeight="1" x14ac:dyDescent="0.2">
      <c r="A733" s="20"/>
      <c r="B733" s="158" t="s">
        <v>37</v>
      </c>
      <c r="C733" s="159"/>
      <c r="D733" s="160"/>
      <c r="E733" s="161"/>
      <c r="F733" s="159" t="s">
        <v>393</v>
      </c>
      <c r="G733" s="160"/>
      <c r="H733" s="38"/>
      <c r="I733" s="244" t="s">
        <v>394</v>
      </c>
      <c r="J733" s="244"/>
      <c r="K733" s="244"/>
      <c r="L733" s="244" t="s">
        <v>394</v>
      </c>
      <c r="M733" s="244"/>
      <c r="N733" s="244"/>
      <c r="O733" s="38">
        <v>102670.75</v>
      </c>
      <c r="P733" s="85" t="s">
        <v>394</v>
      </c>
      <c r="Q733" s="38"/>
      <c r="R733" s="85" t="s">
        <v>394</v>
      </c>
      <c r="S733" s="39">
        <f t="shared" si="58"/>
        <v>102670.75</v>
      </c>
      <c r="T733" s="85" t="s">
        <v>394</v>
      </c>
      <c r="U733" s="85" t="s">
        <v>394</v>
      </c>
      <c r="V733" s="40"/>
      <c r="W733" s="85" t="s">
        <v>394</v>
      </c>
      <c r="X733" s="86" t="s">
        <v>394</v>
      </c>
      <c r="Y733" s="32"/>
      <c r="Z733" s="33" t="str">
        <f t="shared" si="59"/>
        <v>10606033100000110140140111</v>
      </c>
    </row>
    <row r="734" spans="1:27" ht="15" customHeight="1" x14ac:dyDescent="0.2">
      <c r="A734" s="20"/>
      <c r="B734" s="158" t="s">
        <v>38</v>
      </c>
      <c r="C734" s="159"/>
      <c r="D734" s="160"/>
      <c r="E734" s="161"/>
      <c r="F734" s="159" t="s">
        <v>393</v>
      </c>
      <c r="G734" s="160"/>
      <c r="H734" s="38"/>
      <c r="I734" s="244" t="s">
        <v>394</v>
      </c>
      <c r="J734" s="244"/>
      <c r="K734" s="244"/>
      <c r="L734" s="244" t="s">
        <v>394</v>
      </c>
      <c r="M734" s="244"/>
      <c r="N734" s="244"/>
      <c r="O734" s="38">
        <v>8364</v>
      </c>
      <c r="P734" s="85" t="s">
        <v>394</v>
      </c>
      <c r="Q734" s="38"/>
      <c r="R734" s="85" t="s">
        <v>394</v>
      </c>
      <c r="S734" s="39">
        <f t="shared" si="58"/>
        <v>8364</v>
      </c>
      <c r="T734" s="85" t="s">
        <v>394</v>
      </c>
      <c r="U734" s="85" t="s">
        <v>394</v>
      </c>
      <c r="V734" s="40"/>
      <c r="W734" s="85" t="s">
        <v>394</v>
      </c>
      <c r="X734" s="86" t="s">
        <v>394</v>
      </c>
      <c r="Y734" s="32"/>
      <c r="Z734" s="33" t="str">
        <f t="shared" si="59"/>
        <v>10606043100000110140140111</v>
      </c>
    </row>
    <row r="735" spans="1:27" ht="15" customHeight="1" x14ac:dyDescent="0.2">
      <c r="A735" s="20"/>
      <c r="B735" s="158" t="s">
        <v>395</v>
      </c>
      <c r="C735" s="159"/>
      <c r="D735" s="160"/>
      <c r="E735" s="161"/>
      <c r="F735" s="159" t="s">
        <v>396</v>
      </c>
      <c r="G735" s="160"/>
      <c r="H735" s="38">
        <v>5111249.3</v>
      </c>
      <c r="I735" s="244" t="s">
        <v>394</v>
      </c>
      <c r="J735" s="244"/>
      <c r="K735" s="244"/>
      <c r="L735" s="244" t="s">
        <v>394</v>
      </c>
      <c r="M735" s="244"/>
      <c r="N735" s="244"/>
      <c r="O735" s="38">
        <v>3452133.6</v>
      </c>
      <c r="P735" s="85" t="s">
        <v>394</v>
      </c>
      <c r="Q735" s="38">
        <v>5111249.3</v>
      </c>
      <c r="R735" s="85" t="s">
        <v>394</v>
      </c>
      <c r="S735" s="39">
        <f t="shared" si="58"/>
        <v>3452133.6000000006</v>
      </c>
      <c r="T735" s="85" t="s">
        <v>394</v>
      </c>
      <c r="U735" s="85" t="s">
        <v>394</v>
      </c>
      <c r="V735" s="40"/>
      <c r="W735" s="85" t="s">
        <v>394</v>
      </c>
      <c r="X735" s="86" t="s">
        <v>394</v>
      </c>
      <c r="Y735" s="32"/>
      <c r="Z735" s="33" t="str">
        <f t="shared" si="59"/>
        <v>11402053050000410140140172</v>
      </c>
    </row>
    <row r="736" spans="1:27" ht="15" customHeight="1" x14ac:dyDescent="0.2">
      <c r="A736" s="20"/>
      <c r="B736" s="158" t="s">
        <v>397</v>
      </c>
      <c r="C736" s="159"/>
      <c r="D736" s="160"/>
      <c r="E736" s="161"/>
      <c r="F736" s="159" t="s">
        <v>398</v>
      </c>
      <c r="G736" s="160"/>
      <c r="H736" s="38"/>
      <c r="I736" s="244" t="s">
        <v>394</v>
      </c>
      <c r="J736" s="244"/>
      <c r="K736" s="244"/>
      <c r="L736" s="244" t="s">
        <v>394</v>
      </c>
      <c r="M736" s="244"/>
      <c r="N736" s="244"/>
      <c r="O736" s="38">
        <v>48348033.579999998</v>
      </c>
      <c r="P736" s="85" t="s">
        <v>394</v>
      </c>
      <c r="Q736" s="38">
        <v>48348033.579999998</v>
      </c>
      <c r="R736" s="85" t="s">
        <v>394</v>
      </c>
      <c r="S736" s="39">
        <f t="shared" si="58"/>
        <v>0</v>
      </c>
      <c r="T736" s="85" t="s">
        <v>394</v>
      </c>
      <c r="U736" s="85" t="s">
        <v>394</v>
      </c>
      <c r="V736" s="40"/>
      <c r="W736" s="85" t="s">
        <v>394</v>
      </c>
      <c r="X736" s="86" t="s">
        <v>394</v>
      </c>
      <c r="Y736" s="32"/>
      <c r="Z736" s="33" t="str">
        <f t="shared" si="59"/>
        <v>20225116050000150140140151</v>
      </c>
    </row>
    <row r="737" spans="1:26" ht="15" customHeight="1" x14ac:dyDescent="0.2">
      <c r="A737" s="20"/>
      <c r="B737" s="158" t="s">
        <v>399</v>
      </c>
      <c r="C737" s="159"/>
      <c r="D737" s="160"/>
      <c r="E737" s="161"/>
      <c r="F737" s="159" t="s">
        <v>400</v>
      </c>
      <c r="G737" s="160"/>
      <c r="H737" s="38"/>
      <c r="I737" s="244" t="s">
        <v>394</v>
      </c>
      <c r="J737" s="244"/>
      <c r="K737" s="244"/>
      <c r="L737" s="244" t="s">
        <v>394</v>
      </c>
      <c r="M737" s="244"/>
      <c r="N737" s="244"/>
      <c r="O737" s="38">
        <v>2236724</v>
      </c>
      <c r="P737" s="85" t="s">
        <v>394</v>
      </c>
      <c r="Q737" s="38">
        <v>2236724</v>
      </c>
      <c r="R737" s="85" t="s">
        <v>394</v>
      </c>
      <c r="S737" s="39">
        <f t="shared" si="58"/>
        <v>0</v>
      </c>
      <c r="T737" s="85" t="s">
        <v>394</v>
      </c>
      <c r="U737" s="85" t="s">
        <v>394</v>
      </c>
      <c r="V737" s="40"/>
      <c r="W737" s="85" t="s">
        <v>394</v>
      </c>
      <c r="X737" s="86" t="s">
        <v>394</v>
      </c>
      <c r="Y737" s="32"/>
      <c r="Z737" s="33" t="str">
        <f t="shared" si="59"/>
        <v>20225228050000150140140161</v>
      </c>
    </row>
    <row r="738" spans="1:26" ht="15" customHeight="1" x14ac:dyDescent="0.2">
      <c r="A738" s="20"/>
      <c r="B738" s="158" t="s">
        <v>401</v>
      </c>
      <c r="C738" s="159"/>
      <c r="D738" s="160"/>
      <c r="E738" s="161"/>
      <c r="F738" s="159" t="s">
        <v>398</v>
      </c>
      <c r="G738" s="160"/>
      <c r="H738" s="38"/>
      <c r="I738" s="244" t="s">
        <v>394</v>
      </c>
      <c r="J738" s="244"/>
      <c r="K738" s="244"/>
      <c r="L738" s="244" t="s">
        <v>394</v>
      </c>
      <c r="M738" s="244"/>
      <c r="N738" s="244"/>
      <c r="O738" s="38">
        <v>40452315.850000001</v>
      </c>
      <c r="P738" s="85" t="s">
        <v>394</v>
      </c>
      <c r="Q738" s="38">
        <v>40452315.850000001</v>
      </c>
      <c r="R738" s="85" t="s">
        <v>394</v>
      </c>
      <c r="S738" s="39">
        <f t="shared" si="58"/>
        <v>0</v>
      </c>
      <c r="T738" s="85" t="s">
        <v>394</v>
      </c>
      <c r="U738" s="85" t="s">
        <v>394</v>
      </c>
      <c r="V738" s="40"/>
      <c r="W738" s="85" t="s">
        <v>394</v>
      </c>
      <c r="X738" s="86" t="s">
        <v>394</v>
      </c>
      <c r="Y738" s="32"/>
      <c r="Z738" s="33" t="str">
        <f t="shared" si="59"/>
        <v>20225304050000150140140151</v>
      </c>
    </row>
    <row r="739" spans="1:26" ht="15" customHeight="1" x14ac:dyDescent="0.2">
      <c r="A739" s="20"/>
      <c r="B739" s="158" t="s">
        <v>402</v>
      </c>
      <c r="C739" s="159"/>
      <c r="D739" s="160"/>
      <c r="E739" s="161"/>
      <c r="F739" s="159" t="s">
        <v>398</v>
      </c>
      <c r="G739" s="160"/>
      <c r="H739" s="38"/>
      <c r="I739" s="244" t="s">
        <v>394</v>
      </c>
      <c r="J739" s="244"/>
      <c r="K739" s="244"/>
      <c r="L739" s="244" t="s">
        <v>394</v>
      </c>
      <c r="M739" s="244"/>
      <c r="N739" s="244"/>
      <c r="O739" s="38">
        <v>8848917.8900000006</v>
      </c>
      <c r="P739" s="85" t="s">
        <v>394</v>
      </c>
      <c r="Q739" s="38">
        <v>8848917.8900000006</v>
      </c>
      <c r="R739" s="85" t="s">
        <v>394</v>
      </c>
      <c r="S739" s="39">
        <f t="shared" si="58"/>
        <v>0</v>
      </c>
      <c r="T739" s="85" t="s">
        <v>394</v>
      </c>
      <c r="U739" s="85" t="s">
        <v>394</v>
      </c>
      <c r="V739" s="40"/>
      <c r="W739" s="85" t="s">
        <v>394</v>
      </c>
      <c r="X739" s="86" t="s">
        <v>394</v>
      </c>
      <c r="Y739" s="32"/>
      <c r="Z739" s="33" t="str">
        <f t="shared" si="59"/>
        <v>20225497050000150140140151</v>
      </c>
    </row>
    <row r="740" spans="1:26" ht="15" customHeight="1" x14ac:dyDescent="0.2">
      <c r="A740" s="20"/>
      <c r="B740" s="158" t="s">
        <v>403</v>
      </c>
      <c r="C740" s="159"/>
      <c r="D740" s="160"/>
      <c r="E740" s="161"/>
      <c r="F740" s="159" t="s">
        <v>398</v>
      </c>
      <c r="G740" s="160"/>
      <c r="H740" s="38"/>
      <c r="I740" s="244" t="s">
        <v>394</v>
      </c>
      <c r="J740" s="244"/>
      <c r="K740" s="244"/>
      <c r="L740" s="244" t="s">
        <v>394</v>
      </c>
      <c r="M740" s="244"/>
      <c r="N740" s="244"/>
      <c r="O740" s="38">
        <v>280180</v>
      </c>
      <c r="P740" s="85" t="s">
        <v>394</v>
      </c>
      <c r="Q740" s="38">
        <v>280180</v>
      </c>
      <c r="R740" s="85" t="s">
        <v>394</v>
      </c>
      <c r="S740" s="39">
        <f t="shared" si="58"/>
        <v>0</v>
      </c>
      <c r="T740" s="85" t="s">
        <v>394</v>
      </c>
      <c r="U740" s="85" t="s">
        <v>394</v>
      </c>
      <c r="V740" s="40"/>
      <c r="W740" s="85" t="s">
        <v>394</v>
      </c>
      <c r="X740" s="86" t="s">
        <v>394</v>
      </c>
      <c r="Y740" s="32"/>
      <c r="Z740" s="33" t="str">
        <f t="shared" si="59"/>
        <v>20225511050000150140140151</v>
      </c>
    </row>
    <row r="741" spans="1:26" ht="15" customHeight="1" x14ac:dyDescent="0.2">
      <c r="A741" s="20"/>
      <c r="B741" s="158" t="s">
        <v>404</v>
      </c>
      <c r="C741" s="159"/>
      <c r="D741" s="160"/>
      <c r="E741" s="161"/>
      <c r="F741" s="159" t="s">
        <v>398</v>
      </c>
      <c r="G741" s="160"/>
      <c r="H741" s="38"/>
      <c r="I741" s="244" t="s">
        <v>394</v>
      </c>
      <c r="J741" s="244"/>
      <c r="K741" s="244"/>
      <c r="L741" s="244" t="s">
        <v>394</v>
      </c>
      <c r="M741" s="244"/>
      <c r="N741" s="244"/>
      <c r="O741" s="38">
        <v>237380</v>
      </c>
      <c r="P741" s="85" t="s">
        <v>394</v>
      </c>
      <c r="Q741" s="38">
        <v>237380</v>
      </c>
      <c r="R741" s="85" t="s">
        <v>394</v>
      </c>
      <c r="S741" s="39">
        <f t="shared" si="58"/>
        <v>0</v>
      </c>
      <c r="T741" s="85" t="s">
        <v>394</v>
      </c>
      <c r="U741" s="85" t="s">
        <v>394</v>
      </c>
      <c r="V741" s="40"/>
      <c r="W741" s="85" t="s">
        <v>394</v>
      </c>
      <c r="X741" s="86" t="s">
        <v>394</v>
      </c>
      <c r="Y741" s="32"/>
      <c r="Z741" s="33" t="str">
        <f t="shared" si="59"/>
        <v>20225519050000150140140151</v>
      </c>
    </row>
    <row r="742" spans="1:26" ht="15" customHeight="1" x14ac:dyDescent="0.2">
      <c r="A742" s="20"/>
      <c r="B742" s="158" t="s">
        <v>405</v>
      </c>
      <c r="C742" s="159"/>
      <c r="D742" s="160"/>
      <c r="E742" s="161"/>
      <c r="F742" s="159" t="s">
        <v>398</v>
      </c>
      <c r="G742" s="160"/>
      <c r="H742" s="38"/>
      <c r="I742" s="244" t="s">
        <v>394</v>
      </c>
      <c r="J742" s="244"/>
      <c r="K742" s="244"/>
      <c r="L742" s="244" t="s">
        <v>394</v>
      </c>
      <c r="M742" s="244"/>
      <c r="N742" s="244"/>
      <c r="O742" s="38">
        <v>213604328.69</v>
      </c>
      <c r="P742" s="85" t="s">
        <v>394</v>
      </c>
      <c r="Q742" s="38">
        <v>213604328.69</v>
      </c>
      <c r="R742" s="85" t="s">
        <v>394</v>
      </c>
      <c r="S742" s="39">
        <f t="shared" si="58"/>
        <v>0</v>
      </c>
      <c r="T742" s="85" t="s">
        <v>394</v>
      </c>
      <c r="U742" s="85" t="s">
        <v>394</v>
      </c>
      <c r="V742" s="40"/>
      <c r="W742" s="85" t="s">
        <v>394</v>
      </c>
      <c r="X742" s="86" t="s">
        <v>394</v>
      </c>
      <c r="Y742" s="32"/>
      <c r="Z742" s="33" t="str">
        <f t="shared" si="59"/>
        <v>20225750050000150140140151</v>
      </c>
    </row>
    <row r="743" spans="1:26" ht="15" customHeight="1" x14ac:dyDescent="0.2">
      <c r="A743" s="20"/>
      <c r="B743" s="158" t="s">
        <v>406</v>
      </c>
      <c r="C743" s="159"/>
      <c r="D743" s="160"/>
      <c r="E743" s="161"/>
      <c r="F743" s="159" t="s">
        <v>398</v>
      </c>
      <c r="G743" s="160"/>
      <c r="H743" s="38"/>
      <c r="I743" s="244" t="s">
        <v>394</v>
      </c>
      <c r="J743" s="244"/>
      <c r="K743" s="244"/>
      <c r="L743" s="244" t="s">
        <v>394</v>
      </c>
      <c r="M743" s="244"/>
      <c r="N743" s="244"/>
      <c r="O743" s="38">
        <v>250987348.43000001</v>
      </c>
      <c r="P743" s="85" t="s">
        <v>394</v>
      </c>
      <c r="Q743" s="38">
        <v>250987348.43000001</v>
      </c>
      <c r="R743" s="85" t="s">
        <v>394</v>
      </c>
      <c r="S743" s="39">
        <f t="shared" si="58"/>
        <v>0</v>
      </c>
      <c r="T743" s="85" t="s">
        <v>394</v>
      </c>
      <c r="U743" s="85" t="s">
        <v>394</v>
      </c>
      <c r="V743" s="40"/>
      <c r="W743" s="85" t="s">
        <v>394</v>
      </c>
      <c r="X743" s="86" t="s">
        <v>394</v>
      </c>
      <c r="Y743" s="32"/>
      <c r="Z743" s="33" t="str">
        <f t="shared" si="59"/>
        <v>20229999050000150140140151</v>
      </c>
    </row>
    <row r="744" spans="1:26" ht="15" customHeight="1" x14ac:dyDescent="0.2">
      <c r="A744" s="20"/>
      <c r="B744" s="158" t="s">
        <v>407</v>
      </c>
      <c r="C744" s="159"/>
      <c r="D744" s="160"/>
      <c r="E744" s="161"/>
      <c r="F744" s="159" t="s">
        <v>398</v>
      </c>
      <c r="G744" s="160"/>
      <c r="H744" s="38"/>
      <c r="I744" s="244" t="s">
        <v>394</v>
      </c>
      <c r="J744" s="244"/>
      <c r="K744" s="244"/>
      <c r="L744" s="244" t="s">
        <v>394</v>
      </c>
      <c r="M744" s="244"/>
      <c r="N744" s="244"/>
      <c r="O744" s="38">
        <v>4514300</v>
      </c>
      <c r="P744" s="85" t="s">
        <v>394</v>
      </c>
      <c r="Q744" s="38">
        <v>4514300</v>
      </c>
      <c r="R744" s="85" t="s">
        <v>394</v>
      </c>
      <c r="S744" s="39">
        <f t="shared" si="58"/>
        <v>0</v>
      </c>
      <c r="T744" s="85" t="s">
        <v>394</v>
      </c>
      <c r="U744" s="85" t="s">
        <v>394</v>
      </c>
      <c r="V744" s="40"/>
      <c r="W744" s="85" t="s">
        <v>394</v>
      </c>
      <c r="X744" s="86" t="s">
        <v>394</v>
      </c>
      <c r="Y744" s="32"/>
      <c r="Z744" s="33" t="str">
        <f t="shared" si="59"/>
        <v>20230021050000150140140151</v>
      </c>
    </row>
    <row r="745" spans="1:26" ht="15" customHeight="1" x14ac:dyDescent="0.2">
      <c r="A745" s="20"/>
      <c r="B745" s="158" t="s">
        <v>408</v>
      </c>
      <c r="C745" s="159"/>
      <c r="D745" s="160"/>
      <c r="E745" s="161"/>
      <c r="F745" s="159" t="s">
        <v>398</v>
      </c>
      <c r="G745" s="160"/>
      <c r="H745" s="38"/>
      <c r="I745" s="244" t="s">
        <v>394</v>
      </c>
      <c r="J745" s="244"/>
      <c r="K745" s="244"/>
      <c r="L745" s="244" t="s">
        <v>394</v>
      </c>
      <c r="M745" s="244"/>
      <c r="N745" s="244"/>
      <c r="O745" s="38">
        <v>710998881.92999995</v>
      </c>
      <c r="P745" s="85" t="s">
        <v>394</v>
      </c>
      <c r="Q745" s="38">
        <v>710998881.92999995</v>
      </c>
      <c r="R745" s="85" t="s">
        <v>394</v>
      </c>
      <c r="S745" s="39">
        <f t="shared" si="58"/>
        <v>0</v>
      </c>
      <c r="T745" s="85" t="s">
        <v>394</v>
      </c>
      <c r="U745" s="85" t="s">
        <v>394</v>
      </c>
      <c r="V745" s="40"/>
      <c r="W745" s="85" t="s">
        <v>394</v>
      </c>
      <c r="X745" s="86" t="s">
        <v>394</v>
      </c>
      <c r="Y745" s="32"/>
      <c r="Z745" s="33" t="str">
        <f t="shared" si="59"/>
        <v>20230024050000150140140151</v>
      </c>
    </row>
    <row r="746" spans="1:26" ht="15" customHeight="1" x14ac:dyDescent="0.2">
      <c r="A746" s="20"/>
      <c r="B746" s="158" t="s">
        <v>409</v>
      </c>
      <c r="C746" s="159"/>
      <c r="D746" s="160"/>
      <c r="E746" s="161"/>
      <c r="F746" s="159" t="s">
        <v>398</v>
      </c>
      <c r="G746" s="160"/>
      <c r="H746" s="38"/>
      <c r="I746" s="244" t="s">
        <v>394</v>
      </c>
      <c r="J746" s="244"/>
      <c r="K746" s="244"/>
      <c r="L746" s="244" t="s">
        <v>394</v>
      </c>
      <c r="M746" s="244"/>
      <c r="N746" s="244"/>
      <c r="O746" s="38">
        <v>28533124.280000001</v>
      </c>
      <c r="P746" s="85" t="s">
        <v>394</v>
      </c>
      <c r="Q746" s="38">
        <v>28533124.280000001</v>
      </c>
      <c r="R746" s="85" t="s">
        <v>394</v>
      </c>
      <c r="S746" s="39">
        <f t="shared" si="58"/>
        <v>0</v>
      </c>
      <c r="T746" s="85" t="s">
        <v>394</v>
      </c>
      <c r="U746" s="85" t="s">
        <v>394</v>
      </c>
      <c r="V746" s="40"/>
      <c r="W746" s="85" t="s">
        <v>394</v>
      </c>
      <c r="X746" s="86" t="s">
        <v>394</v>
      </c>
      <c r="Y746" s="32"/>
      <c r="Z746" s="33" t="str">
        <f t="shared" si="59"/>
        <v>20230027050000150140140151</v>
      </c>
    </row>
    <row r="747" spans="1:26" ht="15" customHeight="1" x14ac:dyDescent="0.2">
      <c r="A747" s="20"/>
      <c r="B747" s="158" t="s">
        <v>410</v>
      </c>
      <c r="C747" s="159"/>
      <c r="D747" s="160"/>
      <c r="E747" s="161"/>
      <c r="F747" s="159" t="s">
        <v>398</v>
      </c>
      <c r="G747" s="160"/>
      <c r="H747" s="38"/>
      <c r="I747" s="244" t="s">
        <v>394</v>
      </c>
      <c r="J747" s="244"/>
      <c r="K747" s="244"/>
      <c r="L747" s="244" t="s">
        <v>394</v>
      </c>
      <c r="M747" s="244"/>
      <c r="N747" s="244"/>
      <c r="O747" s="38">
        <v>2868617.83</v>
      </c>
      <c r="P747" s="85" t="s">
        <v>394</v>
      </c>
      <c r="Q747" s="38">
        <v>2868617.83</v>
      </c>
      <c r="R747" s="85" t="s">
        <v>394</v>
      </c>
      <c r="S747" s="39">
        <f t="shared" si="58"/>
        <v>0</v>
      </c>
      <c r="T747" s="85" t="s">
        <v>394</v>
      </c>
      <c r="U747" s="85" t="s">
        <v>394</v>
      </c>
      <c r="V747" s="40"/>
      <c r="W747" s="85" t="s">
        <v>394</v>
      </c>
      <c r="X747" s="86" t="s">
        <v>394</v>
      </c>
      <c r="Y747" s="32"/>
      <c r="Z747" s="33" t="str">
        <f t="shared" si="59"/>
        <v>20230029050000150140140151</v>
      </c>
    </row>
    <row r="748" spans="1:26" ht="15" customHeight="1" x14ac:dyDescent="0.2">
      <c r="A748" s="20"/>
      <c r="B748" s="158" t="s">
        <v>411</v>
      </c>
      <c r="C748" s="159"/>
      <c r="D748" s="160"/>
      <c r="E748" s="161"/>
      <c r="F748" s="159" t="s">
        <v>400</v>
      </c>
      <c r="G748" s="160"/>
      <c r="H748" s="38"/>
      <c r="I748" s="244" t="s">
        <v>394</v>
      </c>
      <c r="J748" s="244"/>
      <c r="K748" s="244"/>
      <c r="L748" s="244" t="s">
        <v>394</v>
      </c>
      <c r="M748" s="244"/>
      <c r="N748" s="244"/>
      <c r="O748" s="38">
        <v>46831666.859999999</v>
      </c>
      <c r="P748" s="85" t="s">
        <v>394</v>
      </c>
      <c r="Q748" s="38">
        <v>46831666.859999999</v>
      </c>
      <c r="R748" s="85" t="s">
        <v>394</v>
      </c>
      <c r="S748" s="39">
        <f t="shared" si="58"/>
        <v>0</v>
      </c>
      <c r="T748" s="85" t="s">
        <v>394</v>
      </c>
      <c r="U748" s="85" t="s">
        <v>394</v>
      </c>
      <c r="V748" s="40"/>
      <c r="W748" s="85" t="s">
        <v>394</v>
      </c>
      <c r="X748" s="86" t="s">
        <v>394</v>
      </c>
      <c r="Y748" s="32"/>
      <c r="Z748" s="33" t="str">
        <f t="shared" si="59"/>
        <v>20235082050000150140140161</v>
      </c>
    </row>
    <row r="749" spans="1:26" ht="15" customHeight="1" x14ac:dyDescent="0.2">
      <c r="A749" s="20"/>
      <c r="B749" s="158" t="s">
        <v>412</v>
      </c>
      <c r="C749" s="159"/>
      <c r="D749" s="160"/>
      <c r="E749" s="161"/>
      <c r="F749" s="159" t="s">
        <v>398</v>
      </c>
      <c r="G749" s="160"/>
      <c r="H749" s="38"/>
      <c r="I749" s="244" t="s">
        <v>394</v>
      </c>
      <c r="J749" s="244"/>
      <c r="K749" s="244"/>
      <c r="L749" s="244" t="s">
        <v>394</v>
      </c>
      <c r="M749" s="244"/>
      <c r="N749" s="244"/>
      <c r="O749" s="38">
        <v>1900600</v>
      </c>
      <c r="P749" s="85" t="s">
        <v>394</v>
      </c>
      <c r="Q749" s="38">
        <v>1900600</v>
      </c>
      <c r="R749" s="85" t="s">
        <v>394</v>
      </c>
      <c r="S749" s="39">
        <f t="shared" si="58"/>
        <v>0</v>
      </c>
      <c r="T749" s="85" t="s">
        <v>394</v>
      </c>
      <c r="U749" s="85" t="s">
        <v>394</v>
      </c>
      <c r="V749" s="40"/>
      <c r="W749" s="85" t="s">
        <v>394</v>
      </c>
      <c r="X749" s="86" t="s">
        <v>394</v>
      </c>
      <c r="Y749" s="32"/>
      <c r="Z749" s="33" t="str">
        <f t="shared" si="59"/>
        <v>20235118050000150140140151</v>
      </c>
    </row>
    <row r="750" spans="1:26" ht="15" customHeight="1" x14ac:dyDescent="0.2">
      <c r="A750" s="20"/>
      <c r="B750" s="158" t="s">
        <v>413</v>
      </c>
      <c r="C750" s="159"/>
      <c r="D750" s="160"/>
      <c r="E750" s="161"/>
      <c r="F750" s="159" t="s">
        <v>398</v>
      </c>
      <c r="G750" s="160"/>
      <c r="H750" s="38"/>
      <c r="I750" s="244" t="s">
        <v>394</v>
      </c>
      <c r="J750" s="244"/>
      <c r="K750" s="244"/>
      <c r="L750" s="244" t="s">
        <v>394</v>
      </c>
      <c r="M750" s="244"/>
      <c r="N750" s="244"/>
      <c r="O750" s="38">
        <v>50300</v>
      </c>
      <c r="P750" s="85" t="s">
        <v>394</v>
      </c>
      <c r="Q750" s="38">
        <v>50300</v>
      </c>
      <c r="R750" s="85" t="s">
        <v>394</v>
      </c>
      <c r="S750" s="39">
        <f t="shared" si="58"/>
        <v>0</v>
      </c>
      <c r="T750" s="85" t="s">
        <v>394</v>
      </c>
      <c r="U750" s="85" t="s">
        <v>394</v>
      </c>
      <c r="V750" s="40"/>
      <c r="W750" s="85" t="s">
        <v>394</v>
      </c>
      <c r="X750" s="86" t="s">
        <v>394</v>
      </c>
      <c r="Y750" s="32"/>
      <c r="Z750" s="33" t="str">
        <f t="shared" si="59"/>
        <v>20235120050000150140140151</v>
      </c>
    </row>
    <row r="751" spans="1:26" ht="15" customHeight="1" x14ac:dyDescent="0.2">
      <c r="A751" s="20"/>
      <c r="B751" s="158" t="s">
        <v>414</v>
      </c>
      <c r="C751" s="159"/>
      <c r="D751" s="160"/>
      <c r="E751" s="161"/>
      <c r="F751" s="159" t="s">
        <v>398</v>
      </c>
      <c r="G751" s="160"/>
      <c r="H751" s="38"/>
      <c r="I751" s="244" t="s">
        <v>394</v>
      </c>
      <c r="J751" s="244"/>
      <c r="K751" s="244"/>
      <c r="L751" s="244" t="s">
        <v>394</v>
      </c>
      <c r="M751" s="244"/>
      <c r="N751" s="244"/>
      <c r="O751" s="38">
        <v>1868030</v>
      </c>
      <c r="P751" s="85" t="s">
        <v>394</v>
      </c>
      <c r="Q751" s="38">
        <v>1868030</v>
      </c>
      <c r="R751" s="85" t="s">
        <v>394</v>
      </c>
      <c r="S751" s="39">
        <f t="shared" si="58"/>
        <v>0</v>
      </c>
      <c r="T751" s="85" t="s">
        <v>394</v>
      </c>
      <c r="U751" s="85" t="s">
        <v>394</v>
      </c>
      <c r="V751" s="40"/>
      <c r="W751" s="85" t="s">
        <v>394</v>
      </c>
      <c r="X751" s="86" t="s">
        <v>394</v>
      </c>
      <c r="Y751" s="32"/>
      <c r="Z751" s="33" t="str">
        <f t="shared" si="59"/>
        <v>20235179050000150140140151</v>
      </c>
    </row>
    <row r="752" spans="1:26" ht="15" customHeight="1" x14ac:dyDescent="0.2">
      <c r="A752" s="20"/>
      <c r="B752" s="158" t="s">
        <v>415</v>
      </c>
      <c r="C752" s="159"/>
      <c r="D752" s="160"/>
      <c r="E752" s="161"/>
      <c r="F752" s="159" t="s">
        <v>398</v>
      </c>
      <c r="G752" s="160"/>
      <c r="H752" s="38"/>
      <c r="I752" s="244" t="s">
        <v>394</v>
      </c>
      <c r="J752" s="244"/>
      <c r="K752" s="244"/>
      <c r="L752" s="244" t="s">
        <v>394</v>
      </c>
      <c r="M752" s="244"/>
      <c r="N752" s="244"/>
      <c r="O752" s="38">
        <v>50293300</v>
      </c>
      <c r="P752" s="85" t="s">
        <v>394</v>
      </c>
      <c r="Q752" s="38">
        <v>50293300</v>
      </c>
      <c r="R752" s="85" t="s">
        <v>394</v>
      </c>
      <c r="S752" s="39">
        <f t="shared" si="58"/>
        <v>0</v>
      </c>
      <c r="T752" s="85" t="s">
        <v>394</v>
      </c>
      <c r="U752" s="85" t="s">
        <v>394</v>
      </c>
      <c r="V752" s="40"/>
      <c r="W752" s="85" t="s">
        <v>394</v>
      </c>
      <c r="X752" s="86" t="s">
        <v>394</v>
      </c>
      <c r="Y752" s="32"/>
      <c r="Z752" s="33" t="str">
        <f t="shared" si="59"/>
        <v>20235303050000150140140151</v>
      </c>
    </row>
    <row r="753" spans="1:26" ht="15" customHeight="1" x14ac:dyDescent="0.2">
      <c r="A753" s="20"/>
      <c r="B753" s="158" t="s">
        <v>416</v>
      </c>
      <c r="C753" s="159"/>
      <c r="D753" s="160"/>
      <c r="E753" s="161"/>
      <c r="F753" s="159" t="s">
        <v>398</v>
      </c>
      <c r="G753" s="160"/>
      <c r="H753" s="38"/>
      <c r="I753" s="244" t="s">
        <v>394</v>
      </c>
      <c r="J753" s="244"/>
      <c r="K753" s="244"/>
      <c r="L753" s="244" t="s">
        <v>394</v>
      </c>
      <c r="M753" s="244"/>
      <c r="N753" s="244"/>
      <c r="O753" s="38">
        <v>4412600</v>
      </c>
      <c r="P753" s="85" t="s">
        <v>394</v>
      </c>
      <c r="Q753" s="38">
        <v>4412600</v>
      </c>
      <c r="R753" s="85" t="s">
        <v>394</v>
      </c>
      <c r="S753" s="39">
        <f t="shared" si="58"/>
        <v>0</v>
      </c>
      <c r="T753" s="85" t="s">
        <v>394</v>
      </c>
      <c r="U753" s="85" t="s">
        <v>394</v>
      </c>
      <c r="V753" s="40"/>
      <c r="W753" s="85" t="s">
        <v>394</v>
      </c>
      <c r="X753" s="86" t="s">
        <v>394</v>
      </c>
      <c r="Y753" s="32"/>
      <c r="Z753" s="33" t="str">
        <f t="shared" si="59"/>
        <v>20235930050000150140140151</v>
      </c>
    </row>
    <row r="754" spans="1:26" ht="15" customHeight="1" x14ac:dyDescent="0.2">
      <c r="A754" s="20"/>
      <c r="B754" s="158" t="s">
        <v>417</v>
      </c>
      <c r="C754" s="159"/>
      <c r="D754" s="160"/>
      <c r="E754" s="161"/>
      <c r="F754" s="159" t="s">
        <v>398</v>
      </c>
      <c r="G754" s="160"/>
      <c r="H754" s="38"/>
      <c r="I754" s="244" t="s">
        <v>394</v>
      </c>
      <c r="J754" s="244"/>
      <c r="K754" s="244"/>
      <c r="L754" s="244" t="s">
        <v>394</v>
      </c>
      <c r="M754" s="244"/>
      <c r="N754" s="244"/>
      <c r="O754" s="38">
        <v>1520460</v>
      </c>
      <c r="P754" s="85" t="s">
        <v>394</v>
      </c>
      <c r="Q754" s="38">
        <v>1520460</v>
      </c>
      <c r="R754" s="85" t="s">
        <v>394</v>
      </c>
      <c r="S754" s="39">
        <f t="shared" si="58"/>
        <v>0</v>
      </c>
      <c r="T754" s="85" t="s">
        <v>394</v>
      </c>
      <c r="U754" s="85" t="s">
        <v>394</v>
      </c>
      <c r="V754" s="40"/>
      <c r="W754" s="85" t="s">
        <v>394</v>
      </c>
      <c r="X754" s="86" t="s">
        <v>394</v>
      </c>
      <c r="Y754" s="32"/>
      <c r="Z754" s="33" t="str">
        <f t="shared" si="59"/>
        <v>20240014050000150140140151</v>
      </c>
    </row>
    <row r="755" spans="1:26" ht="15" customHeight="1" x14ac:dyDescent="0.2">
      <c r="A755" s="20"/>
      <c r="B755" s="158" t="s">
        <v>418</v>
      </c>
      <c r="C755" s="159"/>
      <c r="D755" s="160"/>
      <c r="E755" s="161"/>
      <c r="F755" s="159" t="s">
        <v>398</v>
      </c>
      <c r="G755" s="160"/>
      <c r="H755" s="38"/>
      <c r="I755" s="244" t="s">
        <v>394</v>
      </c>
      <c r="J755" s="244"/>
      <c r="K755" s="244"/>
      <c r="L755" s="244" t="s">
        <v>394</v>
      </c>
      <c r="M755" s="244"/>
      <c r="N755" s="244"/>
      <c r="O755" s="38">
        <v>546840</v>
      </c>
      <c r="P755" s="85" t="s">
        <v>394</v>
      </c>
      <c r="Q755" s="38">
        <v>546840</v>
      </c>
      <c r="R755" s="85" t="s">
        <v>394</v>
      </c>
      <c r="S755" s="39">
        <f t="shared" si="58"/>
        <v>0</v>
      </c>
      <c r="T755" s="85" t="s">
        <v>394</v>
      </c>
      <c r="U755" s="85" t="s">
        <v>394</v>
      </c>
      <c r="V755" s="40"/>
      <c r="W755" s="85" t="s">
        <v>394</v>
      </c>
      <c r="X755" s="86" t="s">
        <v>394</v>
      </c>
      <c r="Y755" s="32"/>
      <c r="Z755" s="33" t="str">
        <f t="shared" si="59"/>
        <v>20245050050000150140140151</v>
      </c>
    </row>
    <row r="756" spans="1:26" ht="15" customHeight="1" x14ac:dyDescent="0.2">
      <c r="A756" s="20"/>
      <c r="B756" s="158" t="s">
        <v>419</v>
      </c>
      <c r="C756" s="159"/>
      <c r="D756" s="160"/>
      <c r="E756" s="161"/>
      <c r="F756" s="159" t="s">
        <v>398</v>
      </c>
      <c r="G756" s="160"/>
      <c r="H756" s="38"/>
      <c r="I756" s="244" t="s">
        <v>394</v>
      </c>
      <c r="J756" s="244"/>
      <c r="K756" s="244"/>
      <c r="L756" s="244" t="s">
        <v>394</v>
      </c>
      <c r="M756" s="244"/>
      <c r="N756" s="244"/>
      <c r="O756" s="38">
        <v>84818148.739999995</v>
      </c>
      <c r="P756" s="85" t="s">
        <v>394</v>
      </c>
      <c r="Q756" s="38">
        <v>84818148.739999995</v>
      </c>
      <c r="R756" s="85" t="s">
        <v>394</v>
      </c>
      <c r="S756" s="39">
        <f t="shared" si="58"/>
        <v>0</v>
      </c>
      <c r="T756" s="85" t="s">
        <v>394</v>
      </c>
      <c r="U756" s="85" t="s">
        <v>394</v>
      </c>
      <c r="V756" s="40"/>
      <c r="W756" s="85" t="s">
        <v>394</v>
      </c>
      <c r="X756" s="86" t="s">
        <v>394</v>
      </c>
      <c r="Y756" s="32"/>
      <c r="Z756" s="33" t="str">
        <f t="shared" si="59"/>
        <v>20249999050000150140140151</v>
      </c>
    </row>
    <row r="757" spans="1:26" ht="15" customHeight="1" x14ac:dyDescent="0.2">
      <c r="A757" s="20"/>
      <c r="B757" s="158" t="s">
        <v>74</v>
      </c>
      <c r="C757" s="159"/>
      <c r="D757" s="160"/>
      <c r="E757" s="161"/>
      <c r="F757" s="159" t="s">
        <v>398</v>
      </c>
      <c r="G757" s="160"/>
      <c r="H757" s="38"/>
      <c r="I757" s="244" t="s">
        <v>394</v>
      </c>
      <c r="J757" s="244"/>
      <c r="K757" s="244"/>
      <c r="L757" s="244" t="s">
        <v>394</v>
      </c>
      <c r="M757" s="244"/>
      <c r="N757" s="244"/>
      <c r="O757" s="38">
        <v>22753231.199999999</v>
      </c>
      <c r="P757" s="85" t="s">
        <v>394</v>
      </c>
      <c r="Q757" s="38">
        <v>22753231.199999999</v>
      </c>
      <c r="R757" s="85" t="s">
        <v>394</v>
      </c>
      <c r="S757" s="39">
        <f t="shared" si="58"/>
        <v>0</v>
      </c>
      <c r="T757" s="85" t="s">
        <v>394</v>
      </c>
      <c r="U757" s="85" t="s">
        <v>394</v>
      </c>
      <c r="V757" s="40"/>
      <c r="W757" s="85" t="s">
        <v>394</v>
      </c>
      <c r="X757" s="86" t="s">
        <v>394</v>
      </c>
      <c r="Y757" s="32"/>
      <c r="Z757" s="33" t="str">
        <f t="shared" si="59"/>
        <v>21960010050000150140140151</v>
      </c>
    </row>
    <row r="758" spans="1:26" ht="15" hidden="1" customHeight="1" x14ac:dyDescent="0.2">
      <c r="A758" s="20"/>
      <c r="B758" s="197"/>
      <c r="C758" s="160"/>
      <c r="D758" s="160"/>
      <c r="E758" s="160"/>
      <c r="F758" s="35"/>
      <c r="G758" s="35"/>
      <c r="H758" s="38"/>
      <c r="I758" s="245"/>
      <c r="J758" s="245"/>
      <c r="K758" s="245"/>
      <c r="L758" s="245"/>
      <c r="M758" s="245"/>
      <c r="N758" s="245"/>
      <c r="O758" s="38"/>
      <c r="P758" s="87"/>
      <c r="Q758" s="38"/>
      <c r="R758" s="87"/>
      <c r="S758" s="39"/>
      <c r="T758" s="87"/>
      <c r="U758" s="87"/>
      <c r="V758" s="88"/>
      <c r="W758" s="87"/>
      <c r="X758" s="89"/>
      <c r="Y758" s="49"/>
    </row>
    <row r="759" spans="1:26" ht="26.25" customHeight="1" x14ac:dyDescent="0.2">
      <c r="A759" s="20"/>
      <c r="B759" s="198" t="s">
        <v>420</v>
      </c>
      <c r="C759" s="199"/>
      <c r="D759" s="196"/>
      <c r="E759" s="200"/>
      <c r="F759" s="219" t="s">
        <v>421</v>
      </c>
      <c r="G759" s="220"/>
      <c r="H759" s="83">
        <v>5111249.3</v>
      </c>
      <c r="I759" s="246" t="s">
        <v>394</v>
      </c>
      <c r="J759" s="246"/>
      <c r="K759" s="246"/>
      <c r="L759" s="246" t="s">
        <v>394</v>
      </c>
      <c r="M759" s="246"/>
      <c r="N759" s="246"/>
      <c r="O759" s="83">
        <v>1530471816.6300001</v>
      </c>
      <c r="P759" s="90" t="s">
        <v>394</v>
      </c>
      <c r="Q759" s="83">
        <v>1532016578.5799999</v>
      </c>
      <c r="R759" s="90" t="s">
        <v>394</v>
      </c>
      <c r="S759" s="83">
        <v>3566487.35</v>
      </c>
      <c r="T759" s="90" t="s">
        <v>394</v>
      </c>
      <c r="U759" s="90" t="s">
        <v>394</v>
      </c>
      <c r="V759" s="91">
        <v>5111249.3</v>
      </c>
      <c r="W759" s="90" t="s">
        <v>394</v>
      </c>
      <c r="X759" s="92" t="s">
        <v>394</v>
      </c>
      <c r="Y759" s="49"/>
    </row>
    <row r="760" spans="1:26" ht="15" customHeight="1" x14ac:dyDescent="0.2">
      <c r="A760" s="20"/>
      <c r="B760" s="34" t="s">
        <v>95</v>
      </c>
      <c r="C760" s="216" t="s">
        <v>96</v>
      </c>
      <c r="D760" s="216"/>
      <c r="E760" s="53" t="s">
        <v>88</v>
      </c>
      <c r="F760" s="159" t="s">
        <v>422</v>
      </c>
      <c r="G760" s="160"/>
      <c r="H760" s="38"/>
      <c r="I760" s="244" t="s">
        <v>394</v>
      </c>
      <c r="J760" s="244"/>
      <c r="K760" s="244"/>
      <c r="L760" s="244" t="s">
        <v>394</v>
      </c>
      <c r="M760" s="244"/>
      <c r="N760" s="244"/>
      <c r="O760" s="38">
        <v>696351.52</v>
      </c>
      <c r="P760" s="85" t="s">
        <v>394</v>
      </c>
      <c r="Q760" s="38">
        <v>321681.01</v>
      </c>
      <c r="R760" s="85" t="s">
        <v>394</v>
      </c>
      <c r="S760" s="39">
        <f t="shared" ref="S760:S783" si="60">H760+O760-Q760</f>
        <v>374670.51</v>
      </c>
      <c r="T760" s="85" t="s">
        <v>394</v>
      </c>
      <c r="U760" s="85" t="s">
        <v>394</v>
      </c>
      <c r="V760" s="40"/>
      <c r="W760" s="85" t="s">
        <v>394</v>
      </c>
      <c r="X760" s="86" t="s">
        <v>394</v>
      </c>
      <c r="Y760" s="32"/>
      <c r="Z760" s="33" t="str">
        <f t="shared" ref="Z760:Z783" si="61">IF(B760="","0000",B760)&amp;IF(C760="","0000000000",C760)&amp;IF(E760="","000",E760)&amp;IF(F760="","000000000",F760)</f>
        <v>01061810001000121140160211</v>
      </c>
    </row>
    <row r="761" spans="1:26" ht="15" customHeight="1" x14ac:dyDescent="0.2">
      <c r="A761" s="20"/>
      <c r="B761" s="34" t="s">
        <v>77</v>
      </c>
      <c r="C761" s="216" t="s">
        <v>100</v>
      </c>
      <c r="D761" s="216"/>
      <c r="E761" s="53" t="s">
        <v>101</v>
      </c>
      <c r="F761" s="159" t="s">
        <v>422</v>
      </c>
      <c r="G761" s="160"/>
      <c r="H761" s="38">
        <v>257398</v>
      </c>
      <c r="I761" s="244" t="s">
        <v>394</v>
      </c>
      <c r="J761" s="244"/>
      <c r="K761" s="244"/>
      <c r="L761" s="244" t="s">
        <v>394</v>
      </c>
      <c r="M761" s="244"/>
      <c r="N761" s="244"/>
      <c r="O761" s="38"/>
      <c r="P761" s="85" t="s">
        <v>394</v>
      </c>
      <c r="Q761" s="38">
        <v>257398</v>
      </c>
      <c r="R761" s="85" t="s">
        <v>394</v>
      </c>
      <c r="S761" s="39">
        <f t="shared" si="60"/>
        <v>0</v>
      </c>
      <c r="T761" s="85" t="s">
        <v>394</v>
      </c>
      <c r="U761" s="85" t="s">
        <v>394</v>
      </c>
      <c r="V761" s="40"/>
      <c r="W761" s="85" t="s">
        <v>394</v>
      </c>
      <c r="X761" s="86" t="s">
        <v>394</v>
      </c>
      <c r="Y761" s="32"/>
      <c r="Z761" s="33" t="str">
        <f t="shared" si="61"/>
        <v>01139200029211111140160211</v>
      </c>
    </row>
    <row r="762" spans="1:26" ht="15" customHeight="1" x14ac:dyDescent="0.2">
      <c r="A762" s="20"/>
      <c r="B762" s="34" t="s">
        <v>102</v>
      </c>
      <c r="C762" s="216" t="s">
        <v>103</v>
      </c>
      <c r="D762" s="216"/>
      <c r="E762" s="53" t="s">
        <v>101</v>
      </c>
      <c r="F762" s="159" t="s">
        <v>422</v>
      </c>
      <c r="G762" s="160"/>
      <c r="H762" s="38">
        <v>327026</v>
      </c>
      <c r="I762" s="244" t="s">
        <v>394</v>
      </c>
      <c r="J762" s="244"/>
      <c r="K762" s="244"/>
      <c r="L762" s="244" t="s">
        <v>394</v>
      </c>
      <c r="M762" s="244"/>
      <c r="N762" s="244"/>
      <c r="O762" s="38"/>
      <c r="P762" s="85" t="s">
        <v>394</v>
      </c>
      <c r="Q762" s="38">
        <v>327026</v>
      </c>
      <c r="R762" s="85" t="s">
        <v>394</v>
      </c>
      <c r="S762" s="39">
        <f t="shared" si="60"/>
        <v>0</v>
      </c>
      <c r="T762" s="85" t="s">
        <v>394</v>
      </c>
      <c r="U762" s="85" t="s">
        <v>394</v>
      </c>
      <c r="V762" s="40"/>
      <c r="W762" s="85" t="s">
        <v>394</v>
      </c>
      <c r="X762" s="86" t="s">
        <v>394</v>
      </c>
      <c r="Y762" s="32"/>
      <c r="Z762" s="33" t="str">
        <f t="shared" si="61"/>
        <v>05059200029210111140160211</v>
      </c>
    </row>
    <row r="763" spans="1:26" ht="15" customHeight="1" x14ac:dyDescent="0.2">
      <c r="A763" s="20"/>
      <c r="B763" s="34" t="s">
        <v>104</v>
      </c>
      <c r="C763" s="216" t="s">
        <v>105</v>
      </c>
      <c r="D763" s="216"/>
      <c r="E763" s="53" t="s">
        <v>101</v>
      </c>
      <c r="F763" s="159" t="s">
        <v>422</v>
      </c>
      <c r="G763" s="160"/>
      <c r="H763" s="38">
        <v>83365</v>
      </c>
      <c r="I763" s="244" t="s">
        <v>394</v>
      </c>
      <c r="J763" s="244"/>
      <c r="K763" s="244"/>
      <c r="L763" s="244" t="s">
        <v>394</v>
      </c>
      <c r="M763" s="244"/>
      <c r="N763" s="244"/>
      <c r="O763" s="38"/>
      <c r="P763" s="85" t="s">
        <v>394</v>
      </c>
      <c r="Q763" s="38">
        <v>83365</v>
      </c>
      <c r="R763" s="85" t="s">
        <v>394</v>
      </c>
      <c r="S763" s="39">
        <f t="shared" si="60"/>
        <v>0</v>
      </c>
      <c r="T763" s="85" t="s">
        <v>394</v>
      </c>
      <c r="U763" s="85" t="s">
        <v>394</v>
      </c>
      <c r="V763" s="40"/>
      <c r="W763" s="85" t="s">
        <v>394</v>
      </c>
      <c r="X763" s="86" t="s">
        <v>394</v>
      </c>
      <c r="Y763" s="32"/>
      <c r="Z763" s="33" t="str">
        <f t="shared" si="61"/>
        <v>07072200022240111140160211</v>
      </c>
    </row>
    <row r="764" spans="1:26" ht="15" customHeight="1" x14ac:dyDescent="0.2">
      <c r="A764" s="20"/>
      <c r="B764" s="34" t="s">
        <v>106</v>
      </c>
      <c r="C764" s="216" t="s">
        <v>107</v>
      </c>
      <c r="D764" s="216"/>
      <c r="E764" s="53" t="s">
        <v>101</v>
      </c>
      <c r="F764" s="159" t="s">
        <v>422</v>
      </c>
      <c r="G764" s="160"/>
      <c r="H764" s="38">
        <v>88109.18</v>
      </c>
      <c r="I764" s="244" t="s">
        <v>394</v>
      </c>
      <c r="J764" s="244"/>
      <c r="K764" s="244"/>
      <c r="L764" s="244" t="s">
        <v>394</v>
      </c>
      <c r="M764" s="244"/>
      <c r="N764" s="244"/>
      <c r="O764" s="38">
        <v>87670.6</v>
      </c>
      <c r="P764" s="85" t="s">
        <v>394</v>
      </c>
      <c r="Q764" s="38">
        <v>88109.18</v>
      </c>
      <c r="R764" s="85" t="s">
        <v>394</v>
      </c>
      <c r="S764" s="39">
        <f t="shared" si="60"/>
        <v>87670.6</v>
      </c>
      <c r="T764" s="85" t="s">
        <v>394</v>
      </c>
      <c r="U764" s="85" t="s">
        <v>394</v>
      </c>
      <c r="V764" s="40"/>
      <c r="W764" s="85" t="s">
        <v>394</v>
      </c>
      <c r="X764" s="86" t="s">
        <v>394</v>
      </c>
      <c r="Y764" s="32"/>
      <c r="Z764" s="33" t="str">
        <f t="shared" si="61"/>
        <v>07090210072380111140160211</v>
      </c>
    </row>
    <row r="765" spans="1:26" ht="15" customHeight="1" x14ac:dyDescent="0.2">
      <c r="A765" s="20"/>
      <c r="B765" s="34" t="s">
        <v>106</v>
      </c>
      <c r="C765" s="216" t="s">
        <v>108</v>
      </c>
      <c r="D765" s="216"/>
      <c r="E765" s="53" t="s">
        <v>101</v>
      </c>
      <c r="F765" s="159" t="s">
        <v>422</v>
      </c>
      <c r="G765" s="160"/>
      <c r="H765" s="38">
        <v>3946.46</v>
      </c>
      <c r="I765" s="244" t="s">
        <v>394</v>
      </c>
      <c r="J765" s="244"/>
      <c r="K765" s="244"/>
      <c r="L765" s="244" t="s">
        <v>394</v>
      </c>
      <c r="M765" s="244"/>
      <c r="N765" s="244"/>
      <c r="O765" s="38">
        <v>7657.29</v>
      </c>
      <c r="P765" s="85" t="s">
        <v>394</v>
      </c>
      <c r="Q765" s="38">
        <v>3946.46</v>
      </c>
      <c r="R765" s="85" t="s">
        <v>394</v>
      </c>
      <c r="S765" s="39">
        <f t="shared" si="60"/>
        <v>7657.29</v>
      </c>
      <c r="T765" s="85" t="s">
        <v>394</v>
      </c>
      <c r="U765" s="85" t="s">
        <v>394</v>
      </c>
      <c r="V765" s="40"/>
      <c r="W765" s="85" t="s">
        <v>394</v>
      </c>
      <c r="X765" s="86" t="s">
        <v>394</v>
      </c>
      <c r="Y765" s="32"/>
      <c r="Z765" s="33" t="str">
        <f t="shared" si="61"/>
        <v>070902100S2380111140160211</v>
      </c>
    </row>
    <row r="766" spans="1:26" ht="15" customHeight="1" x14ac:dyDescent="0.2">
      <c r="A766" s="20"/>
      <c r="B766" s="34" t="s">
        <v>106</v>
      </c>
      <c r="C766" s="216" t="s">
        <v>109</v>
      </c>
      <c r="D766" s="216"/>
      <c r="E766" s="53" t="s">
        <v>101</v>
      </c>
      <c r="F766" s="159" t="s">
        <v>422</v>
      </c>
      <c r="G766" s="160"/>
      <c r="H766" s="38">
        <v>821903.66</v>
      </c>
      <c r="I766" s="244" t="s">
        <v>394</v>
      </c>
      <c r="J766" s="244"/>
      <c r="K766" s="244"/>
      <c r="L766" s="244" t="s">
        <v>394</v>
      </c>
      <c r="M766" s="244"/>
      <c r="N766" s="244"/>
      <c r="O766" s="38">
        <v>1122022.26</v>
      </c>
      <c r="P766" s="85" t="s">
        <v>394</v>
      </c>
      <c r="Q766" s="38">
        <v>821903.66</v>
      </c>
      <c r="R766" s="85" t="s">
        <v>394</v>
      </c>
      <c r="S766" s="39">
        <f t="shared" si="60"/>
        <v>1122022.2599999998</v>
      </c>
      <c r="T766" s="85" t="s">
        <v>394</v>
      </c>
      <c r="U766" s="85" t="s">
        <v>394</v>
      </c>
      <c r="V766" s="40"/>
      <c r="W766" s="85" t="s">
        <v>394</v>
      </c>
      <c r="X766" s="86" t="s">
        <v>394</v>
      </c>
      <c r="Y766" s="32"/>
      <c r="Z766" s="33" t="str">
        <f t="shared" si="61"/>
        <v>07090240001370111140160211</v>
      </c>
    </row>
    <row r="767" spans="1:26" ht="15" customHeight="1" x14ac:dyDescent="0.2">
      <c r="A767" s="20"/>
      <c r="B767" s="34" t="s">
        <v>106</v>
      </c>
      <c r="C767" s="216" t="s">
        <v>110</v>
      </c>
      <c r="D767" s="216"/>
      <c r="E767" s="53" t="s">
        <v>101</v>
      </c>
      <c r="F767" s="159" t="s">
        <v>422</v>
      </c>
      <c r="G767" s="160"/>
      <c r="H767" s="38">
        <v>39391.14</v>
      </c>
      <c r="I767" s="244" t="s">
        <v>394</v>
      </c>
      <c r="J767" s="244"/>
      <c r="K767" s="244"/>
      <c r="L767" s="244" t="s">
        <v>394</v>
      </c>
      <c r="M767" s="244"/>
      <c r="N767" s="244"/>
      <c r="O767" s="38">
        <v>27619.46</v>
      </c>
      <c r="P767" s="85" t="s">
        <v>394</v>
      </c>
      <c r="Q767" s="38">
        <v>39391.14</v>
      </c>
      <c r="R767" s="85" t="s">
        <v>394</v>
      </c>
      <c r="S767" s="39">
        <f t="shared" si="60"/>
        <v>27619.460000000006</v>
      </c>
      <c r="T767" s="85" t="s">
        <v>394</v>
      </c>
      <c r="U767" s="85" t="s">
        <v>394</v>
      </c>
      <c r="V767" s="40"/>
      <c r="W767" s="85" t="s">
        <v>394</v>
      </c>
      <c r="X767" s="86" t="s">
        <v>394</v>
      </c>
      <c r="Y767" s="32"/>
      <c r="Z767" s="33" t="str">
        <f t="shared" si="61"/>
        <v>07090240070060111140160211</v>
      </c>
    </row>
    <row r="768" spans="1:26" ht="15" customHeight="1" x14ac:dyDescent="0.2">
      <c r="A768" s="20"/>
      <c r="B768" s="34" t="s">
        <v>106</v>
      </c>
      <c r="C768" s="216" t="s">
        <v>93</v>
      </c>
      <c r="D768" s="216"/>
      <c r="E768" s="53" t="s">
        <v>88</v>
      </c>
      <c r="F768" s="159" t="s">
        <v>422</v>
      </c>
      <c r="G768" s="160"/>
      <c r="H768" s="38">
        <v>300658.92</v>
      </c>
      <c r="I768" s="244" t="s">
        <v>394</v>
      </c>
      <c r="J768" s="244"/>
      <c r="K768" s="244"/>
      <c r="L768" s="244" t="s">
        <v>394</v>
      </c>
      <c r="M768" s="244"/>
      <c r="N768" s="244"/>
      <c r="O768" s="38">
        <v>388102.48</v>
      </c>
      <c r="P768" s="85" t="s">
        <v>394</v>
      </c>
      <c r="Q768" s="38">
        <v>300658.92</v>
      </c>
      <c r="R768" s="85" t="s">
        <v>394</v>
      </c>
      <c r="S768" s="39">
        <f t="shared" si="60"/>
        <v>388102.47999999992</v>
      </c>
      <c r="T768" s="85" t="s">
        <v>394</v>
      </c>
      <c r="U768" s="85" t="s">
        <v>394</v>
      </c>
      <c r="V768" s="40"/>
      <c r="W768" s="85" t="s">
        <v>394</v>
      </c>
      <c r="X768" s="86" t="s">
        <v>394</v>
      </c>
      <c r="Y768" s="32"/>
      <c r="Z768" s="33" t="str">
        <f t="shared" si="61"/>
        <v>07099530001000121140160211</v>
      </c>
    </row>
    <row r="769" spans="1:26" ht="15" customHeight="1" x14ac:dyDescent="0.2">
      <c r="A769" s="20"/>
      <c r="B769" s="34" t="s">
        <v>106</v>
      </c>
      <c r="C769" s="216" t="s">
        <v>94</v>
      </c>
      <c r="D769" s="216"/>
      <c r="E769" s="53" t="s">
        <v>88</v>
      </c>
      <c r="F769" s="159" t="s">
        <v>422</v>
      </c>
      <c r="G769" s="160"/>
      <c r="H769" s="38">
        <v>43881.87</v>
      </c>
      <c r="I769" s="244" t="s">
        <v>394</v>
      </c>
      <c r="J769" s="244"/>
      <c r="K769" s="244"/>
      <c r="L769" s="244" t="s">
        <v>394</v>
      </c>
      <c r="M769" s="244"/>
      <c r="N769" s="244"/>
      <c r="O769" s="38">
        <v>49283.54</v>
      </c>
      <c r="P769" s="85" t="s">
        <v>394</v>
      </c>
      <c r="Q769" s="38">
        <v>43881.87</v>
      </c>
      <c r="R769" s="85" t="s">
        <v>394</v>
      </c>
      <c r="S769" s="39">
        <f t="shared" si="60"/>
        <v>49283.54</v>
      </c>
      <c r="T769" s="85" t="s">
        <v>394</v>
      </c>
      <c r="U769" s="85" t="s">
        <v>394</v>
      </c>
      <c r="V769" s="40"/>
      <c r="W769" s="85" t="s">
        <v>394</v>
      </c>
      <c r="X769" s="86" t="s">
        <v>394</v>
      </c>
      <c r="Y769" s="32"/>
      <c r="Z769" s="33" t="str">
        <f t="shared" si="61"/>
        <v>07099530070280121140160211</v>
      </c>
    </row>
    <row r="770" spans="1:26" ht="15" customHeight="1" x14ac:dyDescent="0.2">
      <c r="A770" s="20"/>
      <c r="B770" s="34" t="s">
        <v>112</v>
      </c>
      <c r="C770" s="216" t="s">
        <v>113</v>
      </c>
      <c r="D770" s="216"/>
      <c r="E770" s="53" t="s">
        <v>101</v>
      </c>
      <c r="F770" s="159" t="s">
        <v>422</v>
      </c>
      <c r="G770" s="160"/>
      <c r="H770" s="38">
        <v>246201.99</v>
      </c>
      <c r="I770" s="244" t="s">
        <v>394</v>
      </c>
      <c r="J770" s="244"/>
      <c r="K770" s="244"/>
      <c r="L770" s="244" t="s">
        <v>394</v>
      </c>
      <c r="M770" s="244"/>
      <c r="N770" s="244"/>
      <c r="O770" s="38">
        <v>1582345.58</v>
      </c>
      <c r="P770" s="85" t="s">
        <v>394</v>
      </c>
      <c r="Q770" s="38">
        <v>246201.99</v>
      </c>
      <c r="R770" s="85" t="s">
        <v>394</v>
      </c>
      <c r="S770" s="39">
        <f t="shared" si="60"/>
        <v>1582345.58</v>
      </c>
      <c r="T770" s="85" t="s">
        <v>394</v>
      </c>
      <c r="U770" s="85" t="s">
        <v>394</v>
      </c>
      <c r="V770" s="40"/>
      <c r="W770" s="85" t="s">
        <v>394</v>
      </c>
      <c r="X770" s="86" t="s">
        <v>394</v>
      </c>
      <c r="Y770" s="32"/>
      <c r="Z770" s="33" t="str">
        <f t="shared" si="61"/>
        <v>08040360001440111140160211</v>
      </c>
    </row>
    <row r="771" spans="1:26" ht="15" customHeight="1" x14ac:dyDescent="0.2">
      <c r="A771" s="20"/>
      <c r="B771" s="34" t="s">
        <v>112</v>
      </c>
      <c r="C771" s="216" t="s">
        <v>93</v>
      </c>
      <c r="D771" s="216"/>
      <c r="E771" s="53" t="s">
        <v>88</v>
      </c>
      <c r="F771" s="159" t="s">
        <v>422</v>
      </c>
      <c r="G771" s="160"/>
      <c r="H771" s="38">
        <v>133823.01</v>
      </c>
      <c r="I771" s="244" t="s">
        <v>394</v>
      </c>
      <c r="J771" s="244"/>
      <c r="K771" s="244"/>
      <c r="L771" s="244" t="s">
        <v>394</v>
      </c>
      <c r="M771" s="244"/>
      <c r="N771" s="244"/>
      <c r="O771" s="38">
        <v>246437.21</v>
      </c>
      <c r="P771" s="85" t="s">
        <v>394</v>
      </c>
      <c r="Q771" s="38">
        <v>133823.01</v>
      </c>
      <c r="R771" s="85" t="s">
        <v>394</v>
      </c>
      <c r="S771" s="39">
        <f t="shared" si="60"/>
        <v>246437.20999999996</v>
      </c>
      <c r="T771" s="85" t="s">
        <v>394</v>
      </c>
      <c r="U771" s="85" t="s">
        <v>394</v>
      </c>
      <c r="V771" s="40"/>
      <c r="W771" s="85" t="s">
        <v>394</v>
      </c>
      <c r="X771" s="86" t="s">
        <v>394</v>
      </c>
      <c r="Y771" s="32"/>
      <c r="Z771" s="33" t="str">
        <f t="shared" si="61"/>
        <v>08049530001000121140160211</v>
      </c>
    </row>
    <row r="772" spans="1:26" ht="15" customHeight="1" x14ac:dyDescent="0.2">
      <c r="A772" s="20"/>
      <c r="B772" s="34" t="s">
        <v>95</v>
      </c>
      <c r="C772" s="216" t="s">
        <v>96</v>
      </c>
      <c r="D772" s="216"/>
      <c r="E772" s="53" t="s">
        <v>374</v>
      </c>
      <c r="F772" s="159" t="s">
        <v>423</v>
      </c>
      <c r="G772" s="160"/>
      <c r="H772" s="38"/>
      <c r="I772" s="244" t="s">
        <v>394</v>
      </c>
      <c r="J772" s="244"/>
      <c r="K772" s="244"/>
      <c r="L772" s="244" t="s">
        <v>394</v>
      </c>
      <c r="M772" s="244"/>
      <c r="N772" s="244"/>
      <c r="O772" s="38">
        <v>210298.17</v>
      </c>
      <c r="P772" s="85" t="s">
        <v>394</v>
      </c>
      <c r="Q772" s="38">
        <v>97147.66</v>
      </c>
      <c r="R772" s="85" t="s">
        <v>394</v>
      </c>
      <c r="S772" s="39">
        <f t="shared" si="60"/>
        <v>113150.51000000001</v>
      </c>
      <c r="T772" s="85" t="s">
        <v>394</v>
      </c>
      <c r="U772" s="85" t="s">
        <v>394</v>
      </c>
      <c r="V772" s="40"/>
      <c r="W772" s="85" t="s">
        <v>394</v>
      </c>
      <c r="X772" s="86" t="s">
        <v>394</v>
      </c>
      <c r="Y772" s="32"/>
      <c r="Z772" s="33" t="str">
        <f t="shared" si="61"/>
        <v>01061810001000129140160213</v>
      </c>
    </row>
    <row r="773" spans="1:26" ht="15" customHeight="1" x14ac:dyDescent="0.2">
      <c r="A773" s="20"/>
      <c r="B773" s="34" t="s">
        <v>77</v>
      </c>
      <c r="C773" s="216" t="s">
        <v>100</v>
      </c>
      <c r="D773" s="216"/>
      <c r="E773" s="53" t="s">
        <v>353</v>
      </c>
      <c r="F773" s="159" t="s">
        <v>423</v>
      </c>
      <c r="G773" s="160"/>
      <c r="H773" s="38">
        <v>77734</v>
      </c>
      <c r="I773" s="244" t="s">
        <v>394</v>
      </c>
      <c r="J773" s="244"/>
      <c r="K773" s="244"/>
      <c r="L773" s="244" t="s">
        <v>394</v>
      </c>
      <c r="M773" s="244"/>
      <c r="N773" s="244"/>
      <c r="O773" s="38"/>
      <c r="P773" s="85" t="s">
        <v>394</v>
      </c>
      <c r="Q773" s="38">
        <v>77734</v>
      </c>
      <c r="R773" s="85" t="s">
        <v>394</v>
      </c>
      <c r="S773" s="39">
        <f t="shared" si="60"/>
        <v>0</v>
      </c>
      <c r="T773" s="85" t="s">
        <v>394</v>
      </c>
      <c r="U773" s="85" t="s">
        <v>394</v>
      </c>
      <c r="V773" s="40"/>
      <c r="W773" s="85" t="s">
        <v>394</v>
      </c>
      <c r="X773" s="86" t="s">
        <v>394</v>
      </c>
      <c r="Y773" s="32"/>
      <c r="Z773" s="33" t="str">
        <f t="shared" si="61"/>
        <v>01139200029211119140160213</v>
      </c>
    </row>
    <row r="774" spans="1:26" ht="15" customHeight="1" x14ac:dyDescent="0.2">
      <c r="A774" s="20"/>
      <c r="B774" s="34" t="s">
        <v>102</v>
      </c>
      <c r="C774" s="216" t="s">
        <v>103</v>
      </c>
      <c r="D774" s="216"/>
      <c r="E774" s="53" t="s">
        <v>353</v>
      </c>
      <c r="F774" s="159" t="s">
        <v>423</v>
      </c>
      <c r="G774" s="160"/>
      <c r="H774" s="38">
        <v>98761</v>
      </c>
      <c r="I774" s="244" t="s">
        <v>394</v>
      </c>
      <c r="J774" s="244"/>
      <c r="K774" s="244"/>
      <c r="L774" s="244" t="s">
        <v>394</v>
      </c>
      <c r="M774" s="244"/>
      <c r="N774" s="244"/>
      <c r="O774" s="38"/>
      <c r="P774" s="85" t="s">
        <v>394</v>
      </c>
      <c r="Q774" s="38">
        <v>98761</v>
      </c>
      <c r="R774" s="85" t="s">
        <v>394</v>
      </c>
      <c r="S774" s="39">
        <f t="shared" si="60"/>
        <v>0</v>
      </c>
      <c r="T774" s="85" t="s">
        <v>394</v>
      </c>
      <c r="U774" s="85" t="s">
        <v>394</v>
      </c>
      <c r="V774" s="40"/>
      <c r="W774" s="85" t="s">
        <v>394</v>
      </c>
      <c r="X774" s="86" t="s">
        <v>394</v>
      </c>
      <c r="Y774" s="32"/>
      <c r="Z774" s="33" t="str">
        <f t="shared" si="61"/>
        <v>05059200029210119140160213</v>
      </c>
    </row>
    <row r="775" spans="1:26" ht="15" customHeight="1" x14ac:dyDescent="0.2">
      <c r="A775" s="20"/>
      <c r="B775" s="34" t="s">
        <v>104</v>
      </c>
      <c r="C775" s="216" t="s">
        <v>105</v>
      </c>
      <c r="D775" s="216"/>
      <c r="E775" s="53" t="s">
        <v>353</v>
      </c>
      <c r="F775" s="159" t="s">
        <v>423</v>
      </c>
      <c r="G775" s="160"/>
      <c r="H775" s="38">
        <v>25176</v>
      </c>
      <c r="I775" s="244" t="s">
        <v>394</v>
      </c>
      <c r="J775" s="244"/>
      <c r="K775" s="244"/>
      <c r="L775" s="244" t="s">
        <v>394</v>
      </c>
      <c r="M775" s="244"/>
      <c r="N775" s="244"/>
      <c r="O775" s="38"/>
      <c r="P775" s="85" t="s">
        <v>394</v>
      </c>
      <c r="Q775" s="38">
        <v>25176</v>
      </c>
      <c r="R775" s="85" t="s">
        <v>394</v>
      </c>
      <c r="S775" s="39">
        <f t="shared" si="60"/>
        <v>0</v>
      </c>
      <c r="T775" s="85" t="s">
        <v>394</v>
      </c>
      <c r="U775" s="85" t="s">
        <v>394</v>
      </c>
      <c r="V775" s="40"/>
      <c r="W775" s="85" t="s">
        <v>394</v>
      </c>
      <c r="X775" s="86" t="s">
        <v>394</v>
      </c>
      <c r="Y775" s="32"/>
      <c r="Z775" s="33" t="str">
        <f t="shared" si="61"/>
        <v>07072200022240119140160213</v>
      </c>
    </row>
    <row r="776" spans="1:26" ht="15" customHeight="1" x14ac:dyDescent="0.2">
      <c r="A776" s="20"/>
      <c r="B776" s="34" t="s">
        <v>106</v>
      </c>
      <c r="C776" s="216" t="s">
        <v>107</v>
      </c>
      <c r="D776" s="216"/>
      <c r="E776" s="53" t="s">
        <v>353</v>
      </c>
      <c r="F776" s="159" t="s">
        <v>423</v>
      </c>
      <c r="G776" s="160"/>
      <c r="H776" s="38">
        <v>26608.959999999999</v>
      </c>
      <c r="I776" s="244" t="s">
        <v>394</v>
      </c>
      <c r="J776" s="244"/>
      <c r="K776" s="244"/>
      <c r="L776" s="244" t="s">
        <v>394</v>
      </c>
      <c r="M776" s="244"/>
      <c r="N776" s="244"/>
      <c r="O776" s="38">
        <v>26476.51</v>
      </c>
      <c r="P776" s="85" t="s">
        <v>394</v>
      </c>
      <c r="Q776" s="38">
        <v>26608.959999999999</v>
      </c>
      <c r="R776" s="85" t="s">
        <v>394</v>
      </c>
      <c r="S776" s="39">
        <f t="shared" si="60"/>
        <v>26476.510000000002</v>
      </c>
      <c r="T776" s="85" t="s">
        <v>394</v>
      </c>
      <c r="U776" s="85" t="s">
        <v>394</v>
      </c>
      <c r="V776" s="40"/>
      <c r="W776" s="85" t="s">
        <v>394</v>
      </c>
      <c r="X776" s="86" t="s">
        <v>394</v>
      </c>
      <c r="Y776" s="32"/>
      <c r="Z776" s="33" t="str">
        <f t="shared" si="61"/>
        <v>07090210072380119140160213</v>
      </c>
    </row>
    <row r="777" spans="1:26" ht="15" customHeight="1" x14ac:dyDescent="0.2">
      <c r="A777" s="20"/>
      <c r="B777" s="34" t="s">
        <v>106</v>
      </c>
      <c r="C777" s="216" t="s">
        <v>108</v>
      </c>
      <c r="D777" s="216"/>
      <c r="E777" s="53" t="s">
        <v>353</v>
      </c>
      <c r="F777" s="159" t="s">
        <v>423</v>
      </c>
      <c r="G777" s="160"/>
      <c r="H777" s="38">
        <v>1191.83</v>
      </c>
      <c r="I777" s="244" t="s">
        <v>394</v>
      </c>
      <c r="J777" s="244"/>
      <c r="K777" s="244"/>
      <c r="L777" s="244" t="s">
        <v>394</v>
      </c>
      <c r="M777" s="244"/>
      <c r="N777" s="244"/>
      <c r="O777" s="38">
        <v>2312.48</v>
      </c>
      <c r="P777" s="85" t="s">
        <v>394</v>
      </c>
      <c r="Q777" s="38">
        <v>1191.83</v>
      </c>
      <c r="R777" s="85" t="s">
        <v>394</v>
      </c>
      <c r="S777" s="39">
        <f t="shared" si="60"/>
        <v>2312.48</v>
      </c>
      <c r="T777" s="85" t="s">
        <v>394</v>
      </c>
      <c r="U777" s="85" t="s">
        <v>394</v>
      </c>
      <c r="V777" s="40"/>
      <c r="W777" s="85" t="s">
        <v>394</v>
      </c>
      <c r="X777" s="86" t="s">
        <v>394</v>
      </c>
      <c r="Y777" s="32"/>
      <c r="Z777" s="33" t="str">
        <f t="shared" si="61"/>
        <v>070902100S2380119140160213</v>
      </c>
    </row>
    <row r="778" spans="1:26" ht="15" customHeight="1" x14ac:dyDescent="0.2">
      <c r="A778" s="20"/>
      <c r="B778" s="34" t="s">
        <v>106</v>
      </c>
      <c r="C778" s="216" t="s">
        <v>109</v>
      </c>
      <c r="D778" s="216"/>
      <c r="E778" s="53" t="s">
        <v>353</v>
      </c>
      <c r="F778" s="159" t="s">
        <v>423</v>
      </c>
      <c r="G778" s="160"/>
      <c r="H778" s="38">
        <v>248214.95</v>
      </c>
      <c r="I778" s="244" t="s">
        <v>394</v>
      </c>
      <c r="J778" s="244"/>
      <c r="K778" s="244"/>
      <c r="L778" s="244" t="s">
        <v>394</v>
      </c>
      <c r="M778" s="244"/>
      <c r="N778" s="244"/>
      <c r="O778" s="38">
        <v>338851.06</v>
      </c>
      <c r="P778" s="85" t="s">
        <v>394</v>
      </c>
      <c r="Q778" s="38">
        <v>248214.95</v>
      </c>
      <c r="R778" s="85" t="s">
        <v>394</v>
      </c>
      <c r="S778" s="39">
        <f t="shared" si="60"/>
        <v>338851.06</v>
      </c>
      <c r="T778" s="85" t="s">
        <v>394</v>
      </c>
      <c r="U778" s="85" t="s">
        <v>394</v>
      </c>
      <c r="V778" s="40"/>
      <c r="W778" s="85" t="s">
        <v>394</v>
      </c>
      <c r="X778" s="86" t="s">
        <v>394</v>
      </c>
      <c r="Y778" s="32"/>
      <c r="Z778" s="33" t="str">
        <f t="shared" si="61"/>
        <v>07090240001370119140160213</v>
      </c>
    </row>
    <row r="779" spans="1:26" ht="15" customHeight="1" x14ac:dyDescent="0.2">
      <c r="A779" s="20"/>
      <c r="B779" s="34" t="s">
        <v>106</v>
      </c>
      <c r="C779" s="216" t="s">
        <v>110</v>
      </c>
      <c r="D779" s="216"/>
      <c r="E779" s="53" t="s">
        <v>353</v>
      </c>
      <c r="F779" s="159" t="s">
        <v>423</v>
      </c>
      <c r="G779" s="160"/>
      <c r="H779" s="38">
        <v>11896.13</v>
      </c>
      <c r="I779" s="244" t="s">
        <v>394</v>
      </c>
      <c r="J779" s="244"/>
      <c r="K779" s="244"/>
      <c r="L779" s="244" t="s">
        <v>394</v>
      </c>
      <c r="M779" s="244"/>
      <c r="N779" s="244"/>
      <c r="O779" s="38">
        <v>8341.08</v>
      </c>
      <c r="P779" s="85" t="s">
        <v>394</v>
      </c>
      <c r="Q779" s="38">
        <v>11896.13</v>
      </c>
      <c r="R779" s="85" t="s">
        <v>394</v>
      </c>
      <c r="S779" s="39">
        <f t="shared" si="60"/>
        <v>8341.08</v>
      </c>
      <c r="T779" s="85" t="s">
        <v>394</v>
      </c>
      <c r="U779" s="85" t="s">
        <v>394</v>
      </c>
      <c r="V779" s="40"/>
      <c r="W779" s="85" t="s">
        <v>394</v>
      </c>
      <c r="X779" s="86" t="s">
        <v>394</v>
      </c>
      <c r="Y779" s="32"/>
      <c r="Z779" s="33" t="str">
        <f t="shared" si="61"/>
        <v>07090240070060119140160213</v>
      </c>
    </row>
    <row r="780" spans="1:26" ht="15" customHeight="1" x14ac:dyDescent="0.2">
      <c r="A780" s="20"/>
      <c r="B780" s="34" t="s">
        <v>106</v>
      </c>
      <c r="C780" s="216" t="s">
        <v>93</v>
      </c>
      <c r="D780" s="216"/>
      <c r="E780" s="53" t="s">
        <v>374</v>
      </c>
      <c r="F780" s="159" t="s">
        <v>423</v>
      </c>
      <c r="G780" s="160"/>
      <c r="H780" s="38">
        <v>90798.97</v>
      </c>
      <c r="I780" s="244" t="s">
        <v>394</v>
      </c>
      <c r="J780" s="244"/>
      <c r="K780" s="244"/>
      <c r="L780" s="244" t="s">
        <v>394</v>
      </c>
      <c r="M780" s="244"/>
      <c r="N780" s="244"/>
      <c r="O780" s="38">
        <v>117206.96</v>
      </c>
      <c r="P780" s="85" t="s">
        <v>394</v>
      </c>
      <c r="Q780" s="38">
        <v>90798.97</v>
      </c>
      <c r="R780" s="85" t="s">
        <v>394</v>
      </c>
      <c r="S780" s="39">
        <f t="shared" si="60"/>
        <v>117206.95999999999</v>
      </c>
      <c r="T780" s="85" t="s">
        <v>394</v>
      </c>
      <c r="U780" s="85" t="s">
        <v>394</v>
      </c>
      <c r="V780" s="40"/>
      <c r="W780" s="85" t="s">
        <v>394</v>
      </c>
      <c r="X780" s="86" t="s">
        <v>394</v>
      </c>
      <c r="Y780" s="32"/>
      <c r="Z780" s="33" t="str">
        <f t="shared" si="61"/>
        <v>07099530001000129140160213</v>
      </c>
    </row>
    <row r="781" spans="1:26" ht="15" customHeight="1" x14ac:dyDescent="0.2">
      <c r="A781" s="20"/>
      <c r="B781" s="34" t="s">
        <v>106</v>
      </c>
      <c r="C781" s="216" t="s">
        <v>94</v>
      </c>
      <c r="D781" s="216"/>
      <c r="E781" s="53" t="s">
        <v>374</v>
      </c>
      <c r="F781" s="159" t="s">
        <v>423</v>
      </c>
      <c r="G781" s="160"/>
      <c r="H781" s="38">
        <v>13252.34</v>
      </c>
      <c r="I781" s="244" t="s">
        <v>394</v>
      </c>
      <c r="J781" s="244"/>
      <c r="K781" s="244"/>
      <c r="L781" s="244" t="s">
        <v>394</v>
      </c>
      <c r="M781" s="244"/>
      <c r="N781" s="244"/>
      <c r="O781" s="38">
        <v>14883.64</v>
      </c>
      <c r="P781" s="85" t="s">
        <v>394</v>
      </c>
      <c r="Q781" s="38">
        <v>13252.34</v>
      </c>
      <c r="R781" s="85" t="s">
        <v>394</v>
      </c>
      <c r="S781" s="39">
        <f t="shared" si="60"/>
        <v>14883.64</v>
      </c>
      <c r="T781" s="85" t="s">
        <v>394</v>
      </c>
      <c r="U781" s="85" t="s">
        <v>394</v>
      </c>
      <c r="V781" s="40"/>
      <c r="W781" s="85" t="s">
        <v>394</v>
      </c>
      <c r="X781" s="86" t="s">
        <v>394</v>
      </c>
      <c r="Y781" s="32"/>
      <c r="Z781" s="33" t="str">
        <f t="shared" si="61"/>
        <v>07099530070280129140160213</v>
      </c>
    </row>
    <row r="782" spans="1:26" ht="15" customHeight="1" x14ac:dyDescent="0.2">
      <c r="A782" s="20"/>
      <c r="B782" s="34" t="s">
        <v>112</v>
      </c>
      <c r="C782" s="216" t="s">
        <v>113</v>
      </c>
      <c r="D782" s="216"/>
      <c r="E782" s="53" t="s">
        <v>353</v>
      </c>
      <c r="F782" s="159" t="s">
        <v>423</v>
      </c>
      <c r="G782" s="160"/>
      <c r="H782" s="38">
        <v>74352.990000000005</v>
      </c>
      <c r="I782" s="244" t="s">
        <v>394</v>
      </c>
      <c r="J782" s="244"/>
      <c r="K782" s="244"/>
      <c r="L782" s="244" t="s">
        <v>394</v>
      </c>
      <c r="M782" s="244"/>
      <c r="N782" s="244"/>
      <c r="O782" s="38">
        <v>477868.36</v>
      </c>
      <c r="P782" s="85" t="s">
        <v>394</v>
      </c>
      <c r="Q782" s="38">
        <v>74352.990000000005</v>
      </c>
      <c r="R782" s="85" t="s">
        <v>394</v>
      </c>
      <c r="S782" s="39">
        <f t="shared" si="60"/>
        <v>477868.36</v>
      </c>
      <c r="T782" s="85" t="s">
        <v>394</v>
      </c>
      <c r="U782" s="85" t="s">
        <v>394</v>
      </c>
      <c r="V782" s="40"/>
      <c r="W782" s="85" t="s">
        <v>394</v>
      </c>
      <c r="X782" s="86" t="s">
        <v>394</v>
      </c>
      <c r="Y782" s="32"/>
      <c r="Z782" s="33" t="str">
        <f t="shared" si="61"/>
        <v>08040360001440119140160213</v>
      </c>
    </row>
    <row r="783" spans="1:26" ht="15" customHeight="1" x14ac:dyDescent="0.2">
      <c r="A783" s="20"/>
      <c r="B783" s="34" t="s">
        <v>112</v>
      </c>
      <c r="C783" s="216" t="s">
        <v>93</v>
      </c>
      <c r="D783" s="216"/>
      <c r="E783" s="53" t="s">
        <v>374</v>
      </c>
      <c r="F783" s="159" t="s">
        <v>423</v>
      </c>
      <c r="G783" s="160"/>
      <c r="H783" s="38">
        <v>40414.54</v>
      </c>
      <c r="I783" s="244" t="s">
        <v>394</v>
      </c>
      <c r="J783" s="244"/>
      <c r="K783" s="244"/>
      <c r="L783" s="244" t="s">
        <v>394</v>
      </c>
      <c r="M783" s="244"/>
      <c r="N783" s="244"/>
      <c r="O783" s="38">
        <v>74424.03</v>
      </c>
      <c r="P783" s="85" t="s">
        <v>394</v>
      </c>
      <c r="Q783" s="38">
        <v>40414.54</v>
      </c>
      <c r="R783" s="85" t="s">
        <v>394</v>
      </c>
      <c r="S783" s="39">
        <f t="shared" si="60"/>
        <v>74424.03</v>
      </c>
      <c r="T783" s="85" t="s">
        <v>394</v>
      </c>
      <c r="U783" s="85" t="s">
        <v>394</v>
      </c>
      <c r="V783" s="40"/>
      <c r="W783" s="85" t="s">
        <v>394</v>
      </c>
      <c r="X783" s="86" t="s">
        <v>394</v>
      </c>
      <c r="Y783" s="32"/>
      <c r="Z783" s="33" t="str">
        <f t="shared" si="61"/>
        <v>08049530001000129140160213</v>
      </c>
    </row>
    <row r="784" spans="1:26" ht="5.25" hidden="1" customHeight="1" x14ac:dyDescent="0.2">
      <c r="A784" s="20"/>
      <c r="B784" s="93"/>
      <c r="C784" s="160"/>
      <c r="D784" s="160"/>
      <c r="E784" s="94"/>
      <c r="F784" s="94"/>
      <c r="G784" s="35"/>
      <c r="H784" s="38"/>
      <c r="I784" s="245"/>
      <c r="J784" s="245"/>
      <c r="K784" s="245"/>
      <c r="L784" s="245"/>
      <c r="M784" s="245"/>
      <c r="N784" s="245"/>
      <c r="O784" s="38"/>
      <c r="P784" s="87"/>
      <c r="Q784" s="38"/>
      <c r="R784" s="87"/>
      <c r="S784" s="39"/>
      <c r="T784" s="87"/>
      <c r="U784" s="87"/>
      <c r="V784" s="88"/>
      <c r="W784" s="87"/>
      <c r="X784" s="89"/>
      <c r="Y784" s="49"/>
    </row>
    <row r="785" spans="1:28" ht="27.75" customHeight="1" x14ac:dyDescent="0.2">
      <c r="A785" s="20"/>
      <c r="B785" s="201" t="s">
        <v>424</v>
      </c>
      <c r="C785" s="202"/>
      <c r="D785" s="203"/>
      <c r="E785" s="204"/>
      <c r="F785" s="221" t="s">
        <v>425</v>
      </c>
      <c r="G785" s="222"/>
      <c r="H785" s="95">
        <v>3054106.94</v>
      </c>
      <c r="I785" s="247" t="s">
        <v>394</v>
      </c>
      <c r="J785" s="247"/>
      <c r="K785" s="247"/>
      <c r="L785" s="247" t="s">
        <v>394</v>
      </c>
      <c r="M785" s="247"/>
      <c r="N785" s="247"/>
      <c r="O785" s="95">
        <v>5478152.2300000004</v>
      </c>
      <c r="P785" s="96" t="s">
        <v>394</v>
      </c>
      <c r="Q785" s="95">
        <v>3472935.61</v>
      </c>
      <c r="R785" s="96" t="s">
        <v>394</v>
      </c>
      <c r="S785" s="95">
        <v>5059323.5599999996</v>
      </c>
      <c r="T785" s="96" t="s">
        <v>394</v>
      </c>
      <c r="U785" s="96" t="s">
        <v>394</v>
      </c>
      <c r="V785" s="97">
        <v>3054106.94</v>
      </c>
      <c r="W785" s="96" t="s">
        <v>394</v>
      </c>
      <c r="X785" s="98" t="s">
        <v>394</v>
      </c>
      <c r="Y785" s="49"/>
    </row>
    <row r="786" spans="1:28" ht="14.25" customHeight="1" x14ac:dyDescent="0.2">
      <c r="B786" s="99"/>
      <c r="C786" s="99"/>
      <c r="D786" s="99"/>
      <c r="E786" s="99"/>
      <c r="F786" s="99"/>
      <c r="G786" s="99"/>
      <c r="H786" s="99"/>
      <c r="I786" s="99"/>
      <c r="J786" s="99"/>
      <c r="K786" s="99"/>
      <c r="L786" s="99"/>
      <c r="M786" s="99"/>
      <c r="N786" s="99"/>
      <c r="O786" s="99"/>
      <c r="P786" s="99"/>
      <c r="Q786" s="99"/>
      <c r="R786" s="99"/>
      <c r="S786" s="99"/>
      <c r="T786" s="100"/>
      <c r="U786" s="100"/>
      <c r="V786" s="100"/>
      <c r="W786" s="100"/>
      <c r="X786" s="100"/>
      <c r="Y786" s="101"/>
    </row>
    <row r="787" spans="1:28" ht="15" customHeight="1" x14ac:dyDescent="0.2">
      <c r="B787" s="205" t="s">
        <v>426</v>
      </c>
      <c r="C787" s="205"/>
      <c r="D787" s="205"/>
      <c r="E787" s="205"/>
      <c r="F787" s="205"/>
      <c r="G787" s="205"/>
      <c r="H787" s="205"/>
      <c r="I787" s="205"/>
      <c r="J787" s="205"/>
      <c r="K787" s="205"/>
      <c r="L787" s="205"/>
      <c r="M787" s="205"/>
      <c r="N787" s="205"/>
      <c r="O787" s="205"/>
      <c r="P787" s="205"/>
      <c r="Q787" s="205"/>
      <c r="R787" s="205"/>
      <c r="S787" s="205"/>
      <c r="T787" s="205"/>
      <c r="U787" s="205"/>
      <c r="V787" s="205"/>
      <c r="W787" s="205"/>
      <c r="X787" s="205"/>
      <c r="Y787" s="102"/>
      <c r="Z787" s="102"/>
      <c r="AA787" s="102"/>
      <c r="AB787" s="102"/>
    </row>
    <row r="788" spans="1:28" ht="15" customHeight="1" x14ac:dyDescent="0.2">
      <c r="B788" s="206"/>
      <c r="C788" s="206"/>
      <c r="D788" s="206"/>
      <c r="E788" s="206"/>
      <c r="F788" s="206"/>
      <c r="G788" s="206"/>
      <c r="H788" s="206"/>
      <c r="I788" s="206"/>
      <c r="J788" s="206"/>
      <c r="K788" s="206"/>
      <c r="L788" s="206"/>
      <c r="M788" s="206"/>
      <c r="N788" s="206"/>
      <c r="O788" s="206"/>
      <c r="P788" s="206"/>
      <c r="Q788" s="206"/>
      <c r="R788" s="206"/>
      <c r="S788" s="206"/>
      <c r="T788" s="206"/>
      <c r="U788" s="103"/>
      <c r="V788" s="103"/>
      <c r="W788" s="103"/>
      <c r="X788" s="103"/>
      <c r="Y788" s="104"/>
    </row>
    <row r="789" spans="1:28" ht="22.5" customHeight="1" x14ac:dyDescent="0.2">
      <c r="B789" s="147" t="s">
        <v>16</v>
      </c>
      <c r="C789" s="148"/>
      <c r="D789" s="148"/>
      <c r="E789" s="148"/>
      <c r="F789" s="148"/>
      <c r="G789" s="148"/>
      <c r="H789" s="148" t="s">
        <v>427</v>
      </c>
      <c r="I789" s="148" t="s">
        <v>428</v>
      </c>
      <c r="J789" s="148"/>
      <c r="K789" s="148"/>
      <c r="L789" s="148"/>
      <c r="M789" s="148"/>
      <c r="N789" s="148"/>
      <c r="O789" s="148" t="s">
        <v>429</v>
      </c>
      <c r="P789" s="148"/>
      <c r="Q789" s="148"/>
      <c r="R789" s="148"/>
      <c r="S789" s="148"/>
      <c r="T789" s="256" t="s">
        <v>430</v>
      </c>
      <c r="U789" s="147"/>
      <c r="V789" s="148"/>
      <c r="W789" s="148"/>
      <c r="X789" s="256"/>
      <c r="Y789" s="105"/>
      <c r="Z789" s="105"/>
      <c r="AA789" s="105"/>
      <c r="AB789" s="105"/>
    </row>
    <row r="790" spans="1:28" ht="39.75" customHeight="1" x14ac:dyDescent="0.2">
      <c r="B790" s="147"/>
      <c r="C790" s="149"/>
      <c r="D790" s="149"/>
      <c r="E790" s="149"/>
      <c r="F790" s="149"/>
      <c r="G790" s="149"/>
      <c r="H790" s="148"/>
      <c r="I790" s="148" t="s">
        <v>431</v>
      </c>
      <c r="J790" s="148"/>
      <c r="K790" s="148"/>
      <c r="L790" s="148" t="s">
        <v>432</v>
      </c>
      <c r="M790" s="148"/>
      <c r="N790" s="148"/>
      <c r="O790" s="14" t="s">
        <v>433</v>
      </c>
      <c r="P790" s="148" t="s">
        <v>434</v>
      </c>
      <c r="Q790" s="148"/>
      <c r="R790" s="148"/>
      <c r="S790" s="148"/>
      <c r="T790" s="14" t="s">
        <v>435</v>
      </c>
      <c r="U790" s="256" t="s">
        <v>436</v>
      </c>
      <c r="V790" s="147"/>
      <c r="W790" s="148"/>
      <c r="X790" s="256"/>
      <c r="Y790" s="105"/>
      <c r="Z790" s="106"/>
      <c r="AA790" s="106"/>
    </row>
    <row r="791" spans="1:28" ht="15" customHeight="1" x14ac:dyDescent="0.2">
      <c r="B791" s="150">
        <v>1</v>
      </c>
      <c r="C791" s="151"/>
      <c r="D791" s="151"/>
      <c r="E791" s="151"/>
      <c r="F791" s="151"/>
      <c r="G791" s="151"/>
      <c r="H791" s="17">
        <v>2</v>
      </c>
      <c r="I791" s="151">
        <v>3</v>
      </c>
      <c r="J791" s="151"/>
      <c r="K791" s="151"/>
      <c r="L791" s="151">
        <v>4</v>
      </c>
      <c r="M791" s="151"/>
      <c r="N791" s="151"/>
      <c r="O791" s="17">
        <v>5</v>
      </c>
      <c r="P791" s="151">
        <v>6</v>
      </c>
      <c r="Q791" s="151"/>
      <c r="R791" s="151"/>
      <c r="S791" s="151"/>
      <c r="T791" s="17">
        <v>7</v>
      </c>
      <c r="U791" s="257">
        <v>8</v>
      </c>
      <c r="V791" s="150"/>
      <c r="W791" s="151"/>
      <c r="X791" s="257"/>
      <c r="Y791" s="19" t="s">
        <v>437</v>
      </c>
      <c r="Z791" s="106" t="s">
        <v>438</v>
      </c>
      <c r="AA791" s="107" t="s">
        <v>439</v>
      </c>
    </row>
    <row r="792" spans="1:28" ht="15" customHeight="1" x14ac:dyDescent="0.2">
      <c r="A792" s="20"/>
      <c r="B792" s="207" t="s">
        <v>30</v>
      </c>
      <c r="C792" s="208"/>
      <c r="D792" s="208"/>
      <c r="E792" s="208"/>
      <c r="F792" s="208"/>
      <c r="G792" s="208"/>
      <c r="H792" s="108"/>
      <c r="I792" s="248"/>
      <c r="J792" s="248"/>
      <c r="K792" s="248"/>
      <c r="L792" s="248"/>
      <c r="M792" s="248"/>
      <c r="N792" s="248"/>
      <c r="O792" s="109"/>
      <c r="P792" s="251"/>
      <c r="Q792" s="251"/>
      <c r="R792" s="251"/>
      <c r="S792" s="251"/>
      <c r="T792" s="110"/>
      <c r="U792" s="258"/>
      <c r="V792" s="259"/>
      <c r="W792" s="260"/>
      <c r="X792" s="258"/>
      <c r="Y792" s="111"/>
      <c r="Z792" s="33"/>
      <c r="AA792" s="112"/>
      <c r="AB792" s="113"/>
    </row>
    <row r="793" spans="1:28" ht="15" customHeight="1" x14ac:dyDescent="0.2">
      <c r="A793" s="20"/>
      <c r="B793" s="171"/>
      <c r="C793" s="172"/>
      <c r="D793" s="173"/>
      <c r="E793" s="174"/>
      <c r="F793" s="114"/>
      <c r="G793" s="55"/>
      <c r="H793" s="59"/>
      <c r="I793" s="115"/>
      <c r="J793" s="116" t="s">
        <v>440</v>
      </c>
      <c r="K793" s="117"/>
      <c r="L793" s="115"/>
      <c r="M793" s="116" t="s">
        <v>440</v>
      </c>
      <c r="N793" s="117"/>
      <c r="O793" s="56"/>
      <c r="P793" s="252"/>
      <c r="Q793" s="252"/>
      <c r="R793" s="252"/>
      <c r="S793" s="252"/>
      <c r="T793" s="118"/>
      <c r="U793" s="261"/>
      <c r="V793" s="262"/>
      <c r="W793" s="263"/>
      <c r="X793" s="261"/>
      <c r="Y793" s="119" t="str">
        <f>IF(B793="","00000000000000000",B793)&amp;IF(F793="","000000",F793)&amp;IF(G793="","000",G793)</f>
        <v>00000000000000000000000000</v>
      </c>
      <c r="Z793" s="120"/>
      <c r="AA793" s="120"/>
      <c r="AB793" s="65"/>
    </row>
    <row r="794" spans="1:28" ht="15" hidden="1" customHeight="1" x14ac:dyDescent="0.2">
      <c r="A794" s="20"/>
      <c r="B794" s="175" t="s">
        <v>41</v>
      </c>
      <c r="C794" s="176"/>
      <c r="D794" s="177"/>
      <c r="E794" s="178"/>
      <c r="F794" s="176"/>
      <c r="G794" s="177"/>
      <c r="H794" s="67"/>
      <c r="I794" s="177"/>
      <c r="J794" s="177"/>
      <c r="K794" s="177"/>
      <c r="L794" s="177"/>
      <c r="M794" s="177"/>
      <c r="N794" s="177"/>
      <c r="O794" s="66"/>
      <c r="P794" s="253"/>
      <c r="Q794" s="253"/>
      <c r="R794" s="253"/>
      <c r="S794" s="253"/>
      <c r="T794" s="121"/>
      <c r="U794" s="264"/>
      <c r="V794" s="265"/>
      <c r="W794" s="266"/>
      <c r="X794" s="264"/>
      <c r="Y794" s="122"/>
      <c r="Z794" s="120"/>
      <c r="AA794" s="120"/>
      <c r="AB794" s="123"/>
    </row>
    <row r="795" spans="1:28" ht="8.25" hidden="1" customHeight="1" x14ac:dyDescent="0.2">
      <c r="A795" s="20"/>
      <c r="B795" s="124"/>
      <c r="C795" s="77"/>
      <c r="D795" s="77"/>
      <c r="E795" s="77"/>
      <c r="F795" s="77"/>
      <c r="G795" s="77"/>
      <c r="H795" s="77"/>
      <c r="I795" s="249"/>
      <c r="J795" s="249"/>
      <c r="K795" s="249"/>
      <c r="L795" s="249"/>
      <c r="M795" s="249"/>
      <c r="N795" s="249"/>
      <c r="O795" s="46"/>
      <c r="P795" s="125"/>
      <c r="Q795" s="125"/>
      <c r="R795" s="125"/>
      <c r="S795" s="125"/>
      <c r="T795" s="126"/>
      <c r="U795" s="127"/>
      <c r="V795" s="127"/>
      <c r="W795" s="127"/>
      <c r="X795" s="128"/>
      <c r="Y795" s="111"/>
      <c r="Z795" s="112"/>
      <c r="AA795" s="112"/>
      <c r="AB795" s="33"/>
    </row>
    <row r="796" spans="1:28" ht="15" customHeight="1" x14ac:dyDescent="0.2">
      <c r="A796" s="20"/>
      <c r="B796" s="209" t="s">
        <v>76</v>
      </c>
      <c r="C796" s="210"/>
      <c r="D796" s="210"/>
      <c r="E796" s="210"/>
      <c r="F796" s="210"/>
      <c r="G796" s="210"/>
      <c r="H796" s="129"/>
      <c r="I796" s="250"/>
      <c r="J796" s="250"/>
      <c r="K796" s="250"/>
      <c r="L796" s="250"/>
      <c r="M796" s="250"/>
      <c r="N796" s="250"/>
      <c r="O796" s="130"/>
      <c r="P796" s="254"/>
      <c r="Q796" s="254"/>
      <c r="R796" s="254"/>
      <c r="S796" s="254"/>
      <c r="T796" s="131"/>
      <c r="U796" s="267"/>
      <c r="V796" s="268"/>
      <c r="W796" s="269"/>
      <c r="X796" s="267"/>
      <c r="Y796" s="111"/>
      <c r="Z796" s="112"/>
      <c r="AA796" s="112"/>
      <c r="AB796" s="33"/>
    </row>
    <row r="797" spans="1:28" ht="15" customHeight="1" x14ac:dyDescent="0.2">
      <c r="A797" s="20"/>
      <c r="B797" s="54"/>
      <c r="C797" s="218"/>
      <c r="D797" s="218"/>
      <c r="E797" s="114"/>
      <c r="F797" s="114"/>
      <c r="G797" s="55"/>
      <c r="H797" s="59"/>
      <c r="I797" s="115"/>
      <c r="J797" s="116" t="s">
        <v>440</v>
      </c>
      <c r="K797" s="117"/>
      <c r="L797" s="115"/>
      <c r="M797" s="116" t="s">
        <v>440</v>
      </c>
      <c r="N797" s="117"/>
      <c r="O797" s="56"/>
      <c r="P797" s="252"/>
      <c r="Q797" s="252"/>
      <c r="R797" s="252"/>
      <c r="S797" s="252"/>
      <c r="T797" s="118"/>
      <c r="U797" s="270"/>
      <c r="V797" s="271"/>
      <c r="W797" s="272"/>
      <c r="X797" s="270"/>
      <c r="Y797" s="119" t="str">
        <f>IF(B797="","0000",B797)&amp;IF(C797="","0000000000",C797)&amp;IF(E797="","000",E797)&amp;IF(F797="","000000",F797)&amp;IF(G797="","000",G797)</f>
        <v>00000000000000000000000000</v>
      </c>
      <c r="Z797" s="120"/>
      <c r="AA797" s="120"/>
      <c r="AB797" s="65"/>
    </row>
    <row r="798" spans="1:28" ht="12" hidden="1" customHeight="1" x14ac:dyDescent="0.2">
      <c r="A798" s="20"/>
      <c r="B798" s="175" t="s">
        <v>41</v>
      </c>
      <c r="C798" s="176"/>
      <c r="D798" s="177"/>
      <c r="E798" s="178"/>
      <c r="F798" s="176"/>
      <c r="G798" s="177"/>
      <c r="H798" s="67"/>
      <c r="I798" s="177"/>
      <c r="J798" s="177"/>
      <c r="K798" s="177"/>
      <c r="L798" s="177"/>
      <c r="M798" s="177"/>
      <c r="N798" s="177"/>
      <c r="O798" s="66"/>
      <c r="P798" s="253"/>
      <c r="Q798" s="253"/>
      <c r="R798" s="253"/>
      <c r="S798" s="253"/>
      <c r="T798" s="121"/>
      <c r="U798" s="264"/>
      <c r="V798" s="265"/>
      <c r="W798" s="266"/>
      <c r="X798" s="264"/>
      <c r="Y798" s="122"/>
      <c r="Z798" s="120"/>
      <c r="AA798" s="120"/>
      <c r="AB798" s="132"/>
    </row>
    <row r="799" spans="1:28" ht="9.75" hidden="1" customHeight="1" x14ac:dyDescent="0.2">
      <c r="A799" s="20"/>
      <c r="B799" s="124"/>
      <c r="C799" s="77"/>
      <c r="D799" s="77"/>
      <c r="E799" s="77"/>
      <c r="F799" s="77"/>
      <c r="G799" s="77"/>
      <c r="H799" s="77"/>
      <c r="I799" s="249"/>
      <c r="J799" s="249"/>
      <c r="K799" s="249"/>
      <c r="L799" s="249"/>
      <c r="M799" s="249"/>
      <c r="N799" s="249"/>
      <c r="O799" s="46"/>
      <c r="P799" s="125"/>
      <c r="Q799" s="125"/>
      <c r="R799" s="125"/>
      <c r="S799" s="125"/>
      <c r="T799" s="133"/>
      <c r="U799" s="127"/>
      <c r="V799" s="127"/>
      <c r="W799" s="127"/>
      <c r="X799" s="128"/>
      <c r="Y799" s="111"/>
      <c r="Z799" s="112"/>
      <c r="AA799" s="112"/>
      <c r="AB799" s="33"/>
    </row>
    <row r="800" spans="1:28" ht="15" customHeight="1" x14ac:dyDescent="0.2">
      <c r="A800" s="20"/>
      <c r="B800" s="209" t="s">
        <v>441</v>
      </c>
      <c r="C800" s="210"/>
      <c r="D800" s="210"/>
      <c r="E800" s="210"/>
      <c r="F800" s="210"/>
      <c r="G800" s="210"/>
      <c r="H800" s="129"/>
      <c r="I800" s="250"/>
      <c r="J800" s="250"/>
      <c r="K800" s="250"/>
      <c r="L800" s="250"/>
      <c r="M800" s="250"/>
      <c r="N800" s="250"/>
      <c r="O800" s="130"/>
      <c r="P800" s="254"/>
      <c r="Q800" s="254"/>
      <c r="R800" s="254"/>
      <c r="S800" s="254"/>
      <c r="T800" s="131"/>
      <c r="U800" s="267"/>
      <c r="V800" s="268"/>
      <c r="W800" s="269"/>
      <c r="X800" s="267"/>
      <c r="Y800" s="111"/>
      <c r="Z800" s="112"/>
      <c r="AA800" s="112"/>
      <c r="AB800" s="33"/>
    </row>
    <row r="801" spans="1:28" ht="15" customHeight="1" x14ac:dyDescent="0.2">
      <c r="A801" s="20"/>
      <c r="B801" s="171"/>
      <c r="C801" s="172"/>
      <c r="D801" s="173"/>
      <c r="E801" s="174"/>
      <c r="F801" s="114"/>
      <c r="G801" s="55"/>
      <c r="H801" s="59"/>
      <c r="I801" s="115"/>
      <c r="J801" s="116" t="s">
        <v>440</v>
      </c>
      <c r="K801" s="117"/>
      <c r="L801" s="115"/>
      <c r="M801" s="116" t="s">
        <v>440</v>
      </c>
      <c r="N801" s="117"/>
      <c r="O801" s="56"/>
      <c r="P801" s="252"/>
      <c r="Q801" s="252"/>
      <c r="R801" s="252"/>
      <c r="S801" s="252"/>
      <c r="T801" s="118"/>
      <c r="U801" s="270"/>
      <c r="V801" s="271"/>
      <c r="W801" s="272"/>
      <c r="X801" s="270"/>
      <c r="Y801" s="119" t="str">
        <f>IF(B801="","00000000000000000",B801)&amp;IF(F801="","000000",F801)&amp;IF(G801="","000",G801)</f>
        <v>00000000000000000000000000</v>
      </c>
      <c r="Z801" s="120"/>
      <c r="AA801" s="120"/>
      <c r="AB801" s="65"/>
    </row>
    <row r="802" spans="1:28" ht="13.5" hidden="1" customHeight="1" x14ac:dyDescent="0.2">
      <c r="A802" s="20"/>
      <c r="B802" s="211" t="s">
        <v>41</v>
      </c>
      <c r="C802" s="212"/>
      <c r="D802" s="213"/>
      <c r="E802" s="214"/>
      <c r="F802" s="223"/>
      <c r="G802" s="224"/>
      <c r="H802" s="135"/>
      <c r="I802" s="224"/>
      <c r="J802" s="224"/>
      <c r="K802" s="224"/>
      <c r="L802" s="224"/>
      <c r="M802" s="224"/>
      <c r="N802" s="224"/>
      <c r="O802" s="134"/>
      <c r="P802" s="255"/>
      <c r="Q802" s="255"/>
      <c r="R802" s="255"/>
      <c r="S802" s="255"/>
      <c r="T802" s="136"/>
      <c r="U802" s="273"/>
      <c r="V802" s="274"/>
      <c r="W802" s="275"/>
      <c r="X802" s="273"/>
      <c r="Y802" s="122"/>
      <c r="Z802" s="120"/>
      <c r="AA802" s="120"/>
      <c r="AB802" s="132"/>
    </row>
    <row r="803" spans="1:28" ht="15" hidden="1" customHeight="1" x14ac:dyDescent="0.2">
      <c r="A803" s="137"/>
      <c r="B803" s="215"/>
      <c r="C803" s="215"/>
      <c r="D803" s="215"/>
      <c r="E803" s="215"/>
      <c r="F803" s="138"/>
      <c r="G803" s="139"/>
      <c r="H803" s="138"/>
      <c r="I803" s="215"/>
      <c r="J803" s="215"/>
      <c r="K803" s="215"/>
      <c r="L803" s="215"/>
      <c r="M803" s="215"/>
      <c r="N803" s="215"/>
      <c r="O803" s="138"/>
      <c r="P803" s="215"/>
      <c r="Q803" s="215"/>
      <c r="R803" s="215"/>
      <c r="S803" s="215"/>
      <c r="T803" s="139"/>
      <c r="U803" s="276"/>
      <c r="V803" s="277"/>
      <c r="W803" s="277"/>
      <c r="X803" s="277"/>
      <c r="Y803" s="2"/>
      <c r="AA803" s="6"/>
    </row>
    <row r="804" spans="1:28" ht="15" customHeight="1" x14ac:dyDescent="0.2">
      <c r="B804" s="82"/>
      <c r="C804" s="82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AA804" s="6"/>
    </row>
  </sheetData>
  <mergeCells count="2495">
    <mergeCell ref="V13:X13"/>
    <mergeCell ref="V14:V15"/>
    <mergeCell ref="V2:W2"/>
    <mergeCell ref="W14:X14"/>
    <mergeCell ref="O13:R13"/>
    <mergeCell ref="O14:P14"/>
    <mergeCell ref="O789:S789"/>
    <mergeCell ref="P790:S790"/>
    <mergeCell ref="P791:S791"/>
    <mergeCell ref="P792:S792"/>
    <mergeCell ref="P793:S793"/>
    <mergeCell ref="P794:S794"/>
    <mergeCell ref="P796:S796"/>
    <mergeCell ref="P797:S797"/>
    <mergeCell ref="P798:S798"/>
    <mergeCell ref="P800:S800"/>
    <mergeCell ref="P801:S801"/>
    <mergeCell ref="P802:S802"/>
    <mergeCell ref="P803:S803"/>
    <mergeCell ref="Q14:R14"/>
    <mergeCell ref="S13:U13"/>
    <mergeCell ref="S14:S15"/>
    <mergeCell ref="T14:U14"/>
    <mergeCell ref="T789:X789"/>
    <mergeCell ref="U790:X790"/>
    <mergeCell ref="U791:X791"/>
    <mergeCell ref="U792:X792"/>
    <mergeCell ref="U793:X793"/>
    <mergeCell ref="U794:X794"/>
    <mergeCell ref="U796:X796"/>
    <mergeCell ref="U797:X797"/>
    <mergeCell ref="U798:X798"/>
    <mergeCell ref="U800:X800"/>
    <mergeCell ref="U801:X801"/>
    <mergeCell ref="U802:X802"/>
    <mergeCell ref="U803:X803"/>
    <mergeCell ref="L784:N784"/>
    <mergeCell ref="L785:N785"/>
    <mergeCell ref="L79:N79"/>
    <mergeCell ref="L790:N790"/>
    <mergeCell ref="L791:N791"/>
    <mergeCell ref="L792:N792"/>
    <mergeCell ref="L794:N794"/>
    <mergeCell ref="L795:N795"/>
    <mergeCell ref="L796:N796"/>
    <mergeCell ref="L798:N798"/>
    <mergeCell ref="L799:N799"/>
    <mergeCell ref="L80:N80"/>
    <mergeCell ref="L800:N800"/>
    <mergeCell ref="L802:N802"/>
    <mergeCell ref="L803:N803"/>
    <mergeCell ref="L81:N81"/>
    <mergeCell ref="L82:N82"/>
    <mergeCell ref="L83:N83"/>
    <mergeCell ref="L84:N84"/>
    <mergeCell ref="L85:N85"/>
    <mergeCell ref="L86:N86"/>
    <mergeCell ref="L87:N87"/>
    <mergeCell ref="L88:N88"/>
    <mergeCell ref="L89:N89"/>
    <mergeCell ref="L90:N90"/>
    <mergeCell ref="L91:N91"/>
    <mergeCell ref="L92:N92"/>
    <mergeCell ref="L93:N93"/>
    <mergeCell ref="L94:N94"/>
    <mergeCell ref="L95:N95"/>
    <mergeCell ref="L96:N96"/>
    <mergeCell ref="L97:N97"/>
    <mergeCell ref="L769:N769"/>
    <mergeCell ref="L77:N77"/>
    <mergeCell ref="L770:N770"/>
    <mergeCell ref="L771:N771"/>
    <mergeCell ref="L772:N772"/>
    <mergeCell ref="L773:N773"/>
    <mergeCell ref="L774:N774"/>
    <mergeCell ref="L775:N775"/>
    <mergeCell ref="L776:N776"/>
    <mergeCell ref="L777:N777"/>
    <mergeCell ref="L778:N778"/>
    <mergeCell ref="L779:N779"/>
    <mergeCell ref="L78:N78"/>
    <mergeCell ref="L780:N780"/>
    <mergeCell ref="L781:N781"/>
    <mergeCell ref="L782:N782"/>
    <mergeCell ref="L783:N783"/>
    <mergeCell ref="L98:N98"/>
    <mergeCell ref="L99:N99"/>
    <mergeCell ref="L753:N753"/>
    <mergeCell ref="L754:N754"/>
    <mergeCell ref="L755:N755"/>
    <mergeCell ref="L756:N756"/>
    <mergeCell ref="L757:N757"/>
    <mergeCell ref="L758:N758"/>
    <mergeCell ref="L759:N759"/>
    <mergeCell ref="L76:N76"/>
    <mergeCell ref="L760:N760"/>
    <mergeCell ref="L761:N761"/>
    <mergeCell ref="L762:N762"/>
    <mergeCell ref="L763:N763"/>
    <mergeCell ref="L764:N764"/>
    <mergeCell ref="L765:N765"/>
    <mergeCell ref="L766:N766"/>
    <mergeCell ref="L767:N767"/>
    <mergeCell ref="L768:N768"/>
    <mergeCell ref="L738:N738"/>
    <mergeCell ref="L739:N739"/>
    <mergeCell ref="L74:N74"/>
    <mergeCell ref="L740:N740"/>
    <mergeCell ref="L741:N741"/>
    <mergeCell ref="L742:N742"/>
    <mergeCell ref="L743:N743"/>
    <mergeCell ref="L744:N744"/>
    <mergeCell ref="L745:N745"/>
    <mergeCell ref="L746:N746"/>
    <mergeCell ref="L747:N747"/>
    <mergeCell ref="L748:N748"/>
    <mergeCell ref="L749:N749"/>
    <mergeCell ref="L75:N75"/>
    <mergeCell ref="L750:N750"/>
    <mergeCell ref="L751:N751"/>
    <mergeCell ref="L752:N752"/>
    <mergeCell ref="L722:N722"/>
    <mergeCell ref="L723:N723"/>
    <mergeCell ref="L724:N724"/>
    <mergeCell ref="L725:N725"/>
    <mergeCell ref="L726:N726"/>
    <mergeCell ref="L727:N727"/>
    <mergeCell ref="L728:N728"/>
    <mergeCell ref="L729:N729"/>
    <mergeCell ref="L73:N73"/>
    <mergeCell ref="L730:N730"/>
    <mergeCell ref="L731:N731"/>
    <mergeCell ref="L732:N732"/>
    <mergeCell ref="L733:N733"/>
    <mergeCell ref="L734:N734"/>
    <mergeCell ref="L735:N735"/>
    <mergeCell ref="L736:N736"/>
    <mergeCell ref="L737:N737"/>
    <mergeCell ref="L707:N707"/>
    <mergeCell ref="L708:N708"/>
    <mergeCell ref="L709:N709"/>
    <mergeCell ref="L71:N71"/>
    <mergeCell ref="L710:N710"/>
    <mergeCell ref="L711:N711"/>
    <mergeCell ref="L712:N712"/>
    <mergeCell ref="L713:N713"/>
    <mergeCell ref="L714:N714"/>
    <mergeCell ref="L715:N715"/>
    <mergeCell ref="L716:N716"/>
    <mergeCell ref="L717:N717"/>
    <mergeCell ref="L718:N718"/>
    <mergeCell ref="L719:N719"/>
    <mergeCell ref="L72:N72"/>
    <mergeCell ref="L720:N720"/>
    <mergeCell ref="L721:N721"/>
    <mergeCell ref="L691:N691"/>
    <mergeCell ref="L692:N692"/>
    <mergeCell ref="L693:N693"/>
    <mergeCell ref="L694:N694"/>
    <mergeCell ref="L695:N695"/>
    <mergeCell ref="L696:N696"/>
    <mergeCell ref="L697:N697"/>
    <mergeCell ref="L698:N698"/>
    <mergeCell ref="L699:N699"/>
    <mergeCell ref="L70:N70"/>
    <mergeCell ref="L700:N700"/>
    <mergeCell ref="L701:N701"/>
    <mergeCell ref="L702:N702"/>
    <mergeCell ref="L703:N703"/>
    <mergeCell ref="L704:N704"/>
    <mergeCell ref="L705:N705"/>
    <mergeCell ref="L706:N706"/>
    <mergeCell ref="L676:N676"/>
    <mergeCell ref="L677:N677"/>
    <mergeCell ref="L678:N678"/>
    <mergeCell ref="L679:N679"/>
    <mergeCell ref="L68:N68"/>
    <mergeCell ref="L680:N680"/>
    <mergeCell ref="L681:N681"/>
    <mergeCell ref="L682:N682"/>
    <mergeCell ref="L683:N683"/>
    <mergeCell ref="L684:N684"/>
    <mergeCell ref="L685:N685"/>
    <mergeCell ref="L686:N686"/>
    <mergeCell ref="L687:N687"/>
    <mergeCell ref="L688:N688"/>
    <mergeCell ref="L689:N689"/>
    <mergeCell ref="L69:N69"/>
    <mergeCell ref="L690:N690"/>
    <mergeCell ref="L660:N660"/>
    <mergeCell ref="L661:N661"/>
    <mergeCell ref="L662:N662"/>
    <mergeCell ref="L663:N663"/>
    <mergeCell ref="L664:N664"/>
    <mergeCell ref="L665:N665"/>
    <mergeCell ref="L666:N666"/>
    <mergeCell ref="L667:N667"/>
    <mergeCell ref="L668:N668"/>
    <mergeCell ref="L669:N669"/>
    <mergeCell ref="L67:N67"/>
    <mergeCell ref="L670:N670"/>
    <mergeCell ref="L671:N671"/>
    <mergeCell ref="L672:N672"/>
    <mergeCell ref="L673:N673"/>
    <mergeCell ref="L674:N674"/>
    <mergeCell ref="L675:N675"/>
    <mergeCell ref="L644:N644"/>
    <mergeCell ref="L645:N645"/>
    <mergeCell ref="L646:N646"/>
    <mergeCell ref="L647:N647"/>
    <mergeCell ref="L648:N648"/>
    <mergeCell ref="L649:N649"/>
    <mergeCell ref="L65:N65"/>
    <mergeCell ref="L650:N650"/>
    <mergeCell ref="L651:N651"/>
    <mergeCell ref="L652:N652"/>
    <mergeCell ref="L653:N653"/>
    <mergeCell ref="L654:N654"/>
    <mergeCell ref="L655:N655"/>
    <mergeCell ref="L656:N656"/>
    <mergeCell ref="L657:N657"/>
    <mergeCell ref="L658:N658"/>
    <mergeCell ref="L659:N659"/>
    <mergeCell ref="L66:N66"/>
    <mergeCell ref="L629:N629"/>
    <mergeCell ref="L63:N63"/>
    <mergeCell ref="L630:N630"/>
    <mergeCell ref="L631:N631"/>
    <mergeCell ref="L632:N632"/>
    <mergeCell ref="L633:N633"/>
    <mergeCell ref="L634:N634"/>
    <mergeCell ref="L635:N635"/>
    <mergeCell ref="L636:N636"/>
    <mergeCell ref="L637:N637"/>
    <mergeCell ref="L638:N638"/>
    <mergeCell ref="L639:N639"/>
    <mergeCell ref="L64:N64"/>
    <mergeCell ref="L640:N640"/>
    <mergeCell ref="L641:N641"/>
    <mergeCell ref="L642:N642"/>
    <mergeCell ref="L643:N643"/>
    <mergeCell ref="L613:N613"/>
    <mergeCell ref="L614:N614"/>
    <mergeCell ref="L615:N615"/>
    <mergeCell ref="L616:N616"/>
    <mergeCell ref="L617:N617"/>
    <mergeCell ref="L618:N618"/>
    <mergeCell ref="L619:N619"/>
    <mergeCell ref="L62:N62"/>
    <mergeCell ref="L620:N620"/>
    <mergeCell ref="L621:N621"/>
    <mergeCell ref="L622:N622"/>
    <mergeCell ref="L623:N623"/>
    <mergeCell ref="L624:N624"/>
    <mergeCell ref="L625:N625"/>
    <mergeCell ref="L626:N626"/>
    <mergeCell ref="L627:N627"/>
    <mergeCell ref="L628:N628"/>
    <mergeCell ref="L598:N598"/>
    <mergeCell ref="L599:N599"/>
    <mergeCell ref="L60:N60"/>
    <mergeCell ref="L600:N600"/>
    <mergeCell ref="L601:N601"/>
    <mergeCell ref="L602:N602"/>
    <mergeCell ref="L603:N603"/>
    <mergeCell ref="L604:N604"/>
    <mergeCell ref="L605:N605"/>
    <mergeCell ref="L606:N606"/>
    <mergeCell ref="L607:N607"/>
    <mergeCell ref="L608:N608"/>
    <mergeCell ref="L609:N609"/>
    <mergeCell ref="L61:N61"/>
    <mergeCell ref="L610:N610"/>
    <mergeCell ref="L611:N611"/>
    <mergeCell ref="L612:N612"/>
    <mergeCell ref="L582:N582"/>
    <mergeCell ref="L583:N583"/>
    <mergeCell ref="L584:N584"/>
    <mergeCell ref="L585:N585"/>
    <mergeCell ref="L586:N586"/>
    <mergeCell ref="L587:N587"/>
    <mergeCell ref="L588:N588"/>
    <mergeCell ref="L589:N589"/>
    <mergeCell ref="L59:N59"/>
    <mergeCell ref="L590:N590"/>
    <mergeCell ref="L591:N591"/>
    <mergeCell ref="L592:N592"/>
    <mergeCell ref="L593:N593"/>
    <mergeCell ref="L594:N594"/>
    <mergeCell ref="L595:N595"/>
    <mergeCell ref="L596:N596"/>
    <mergeCell ref="L597:N597"/>
    <mergeCell ref="L567:N567"/>
    <mergeCell ref="L568:N568"/>
    <mergeCell ref="L569:N569"/>
    <mergeCell ref="L57:N57"/>
    <mergeCell ref="L570:N570"/>
    <mergeCell ref="L571:N571"/>
    <mergeCell ref="L572:N572"/>
    <mergeCell ref="L573:N573"/>
    <mergeCell ref="L574:N574"/>
    <mergeCell ref="L575:N575"/>
    <mergeCell ref="L576:N576"/>
    <mergeCell ref="L577:N577"/>
    <mergeCell ref="L578:N578"/>
    <mergeCell ref="L579:N579"/>
    <mergeCell ref="L58:N58"/>
    <mergeCell ref="L580:N580"/>
    <mergeCell ref="L581:N581"/>
    <mergeCell ref="L551:N551"/>
    <mergeCell ref="L552:N552"/>
    <mergeCell ref="L553:N553"/>
    <mergeCell ref="L554:N554"/>
    <mergeCell ref="L555:N555"/>
    <mergeCell ref="L556:N556"/>
    <mergeCell ref="L557:N557"/>
    <mergeCell ref="L558:N558"/>
    <mergeCell ref="L559:N559"/>
    <mergeCell ref="L56:N56"/>
    <mergeCell ref="L560:N560"/>
    <mergeCell ref="L561:N561"/>
    <mergeCell ref="L562:N562"/>
    <mergeCell ref="L563:N563"/>
    <mergeCell ref="L564:N564"/>
    <mergeCell ref="L565:N565"/>
    <mergeCell ref="L566:N566"/>
    <mergeCell ref="L536:N536"/>
    <mergeCell ref="L537:N537"/>
    <mergeCell ref="L538:N538"/>
    <mergeCell ref="L539:N539"/>
    <mergeCell ref="L54:N54"/>
    <mergeCell ref="L540:N540"/>
    <mergeCell ref="L541:N541"/>
    <mergeCell ref="L542:N542"/>
    <mergeCell ref="L543:N543"/>
    <mergeCell ref="L544:N544"/>
    <mergeCell ref="L545:N545"/>
    <mergeCell ref="L546:N546"/>
    <mergeCell ref="L547:N547"/>
    <mergeCell ref="L548:N548"/>
    <mergeCell ref="L549:N549"/>
    <mergeCell ref="L55:N55"/>
    <mergeCell ref="L550:N550"/>
    <mergeCell ref="L520:N520"/>
    <mergeCell ref="L521:N521"/>
    <mergeCell ref="L522:N522"/>
    <mergeCell ref="L523:N523"/>
    <mergeCell ref="L524:N524"/>
    <mergeCell ref="L525:N525"/>
    <mergeCell ref="L526:N526"/>
    <mergeCell ref="L527:N527"/>
    <mergeCell ref="L528:N528"/>
    <mergeCell ref="L529:N529"/>
    <mergeCell ref="L53:N53"/>
    <mergeCell ref="L530:N530"/>
    <mergeCell ref="L531:N531"/>
    <mergeCell ref="L532:N532"/>
    <mergeCell ref="L533:N533"/>
    <mergeCell ref="L534:N534"/>
    <mergeCell ref="L535:N535"/>
    <mergeCell ref="L504:N504"/>
    <mergeCell ref="L505:N505"/>
    <mergeCell ref="L506:N506"/>
    <mergeCell ref="L507:N507"/>
    <mergeCell ref="L508:N508"/>
    <mergeCell ref="L509:N509"/>
    <mergeCell ref="L51:N51"/>
    <mergeCell ref="L510:N510"/>
    <mergeCell ref="L511:N511"/>
    <mergeCell ref="L512:N512"/>
    <mergeCell ref="L513:N513"/>
    <mergeCell ref="L514:N514"/>
    <mergeCell ref="L515:N515"/>
    <mergeCell ref="L516:N516"/>
    <mergeCell ref="L517:N517"/>
    <mergeCell ref="L518:N518"/>
    <mergeCell ref="L519:N519"/>
    <mergeCell ref="L52:N52"/>
    <mergeCell ref="L489:N489"/>
    <mergeCell ref="L49:N49"/>
    <mergeCell ref="L490:N490"/>
    <mergeCell ref="L491:N491"/>
    <mergeCell ref="L492:N492"/>
    <mergeCell ref="L493:N493"/>
    <mergeCell ref="L494:N494"/>
    <mergeCell ref="L495:N495"/>
    <mergeCell ref="L496:N496"/>
    <mergeCell ref="L497:N497"/>
    <mergeCell ref="L498:N498"/>
    <mergeCell ref="L499:N499"/>
    <mergeCell ref="L50:N50"/>
    <mergeCell ref="L500:N500"/>
    <mergeCell ref="L501:N501"/>
    <mergeCell ref="L502:N502"/>
    <mergeCell ref="L503:N503"/>
    <mergeCell ref="L473:N473"/>
    <mergeCell ref="L474:N474"/>
    <mergeCell ref="L475:N475"/>
    <mergeCell ref="L476:N476"/>
    <mergeCell ref="L477:N477"/>
    <mergeCell ref="L478:N478"/>
    <mergeCell ref="L479:N479"/>
    <mergeCell ref="L48:N48"/>
    <mergeCell ref="L480:N480"/>
    <mergeCell ref="L481:N481"/>
    <mergeCell ref="L482:N482"/>
    <mergeCell ref="L483:N483"/>
    <mergeCell ref="L484:N484"/>
    <mergeCell ref="L485:N485"/>
    <mergeCell ref="L486:N486"/>
    <mergeCell ref="L487:N487"/>
    <mergeCell ref="L488:N488"/>
    <mergeCell ref="L458:N458"/>
    <mergeCell ref="L459:N459"/>
    <mergeCell ref="L46:N46"/>
    <mergeCell ref="L460:N460"/>
    <mergeCell ref="L461:N461"/>
    <mergeCell ref="L462:N462"/>
    <mergeCell ref="L463:N463"/>
    <mergeCell ref="L464:N464"/>
    <mergeCell ref="L465:N465"/>
    <mergeCell ref="L466:N466"/>
    <mergeCell ref="L467:N467"/>
    <mergeCell ref="L468:N468"/>
    <mergeCell ref="L469:N469"/>
    <mergeCell ref="L47:N47"/>
    <mergeCell ref="L470:N470"/>
    <mergeCell ref="L471:N471"/>
    <mergeCell ref="L472:N472"/>
    <mergeCell ref="L442:N442"/>
    <mergeCell ref="L443:N443"/>
    <mergeCell ref="L444:N444"/>
    <mergeCell ref="L445:N445"/>
    <mergeCell ref="L446:N446"/>
    <mergeCell ref="L447:N447"/>
    <mergeCell ref="L448:N448"/>
    <mergeCell ref="L449:N449"/>
    <mergeCell ref="L45:N45"/>
    <mergeCell ref="L450:N450"/>
    <mergeCell ref="L451:N451"/>
    <mergeCell ref="L452:N452"/>
    <mergeCell ref="L453:N453"/>
    <mergeCell ref="L454:N454"/>
    <mergeCell ref="L455:N455"/>
    <mergeCell ref="L456:N456"/>
    <mergeCell ref="L457:N457"/>
    <mergeCell ref="L427:N427"/>
    <mergeCell ref="L428:N428"/>
    <mergeCell ref="L429:N429"/>
    <mergeCell ref="L43:N43"/>
    <mergeCell ref="L430:N430"/>
    <mergeCell ref="L431:N431"/>
    <mergeCell ref="L432:N432"/>
    <mergeCell ref="L433:N433"/>
    <mergeCell ref="L434:N434"/>
    <mergeCell ref="L435:N435"/>
    <mergeCell ref="L436:N436"/>
    <mergeCell ref="L437:N437"/>
    <mergeCell ref="L438:N438"/>
    <mergeCell ref="L439:N439"/>
    <mergeCell ref="L44:N44"/>
    <mergeCell ref="L440:N440"/>
    <mergeCell ref="L441:N441"/>
    <mergeCell ref="L411:N411"/>
    <mergeCell ref="L412:N412"/>
    <mergeCell ref="L413:N413"/>
    <mergeCell ref="L414:N414"/>
    <mergeCell ref="L415:N415"/>
    <mergeCell ref="L416:N416"/>
    <mergeCell ref="L417:N417"/>
    <mergeCell ref="L418:N418"/>
    <mergeCell ref="L419:N419"/>
    <mergeCell ref="L42:N42"/>
    <mergeCell ref="L420:N420"/>
    <mergeCell ref="L421:N421"/>
    <mergeCell ref="L422:N422"/>
    <mergeCell ref="L423:N423"/>
    <mergeCell ref="L424:N424"/>
    <mergeCell ref="L425:N425"/>
    <mergeCell ref="L426:N426"/>
    <mergeCell ref="L396:N396"/>
    <mergeCell ref="L397:N397"/>
    <mergeCell ref="L398:N398"/>
    <mergeCell ref="L399:N399"/>
    <mergeCell ref="L40:N40"/>
    <mergeCell ref="L400:N400"/>
    <mergeCell ref="L401:N401"/>
    <mergeCell ref="L402:N402"/>
    <mergeCell ref="L403:N403"/>
    <mergeCell ref="L404:N404"/>
    <mergeCell ref="L405:N405"/>
    <mergeCell ref="L406:N406"/>
    <mergeCell ref="L407:N407"/>
    <mergeCell ref="L408:N408"/>
    <mergeCell ref="L409:N409"/>
    <mergeCell ref="L41:N41"/>
    <mergeCell ref="L410:N410"/>
    <mergeCell ref="L380:N380"/>
    <mergeCell ref="L381:N381"/>
    <mergeCell ref="L382:N382"/>
    <mergeCell ref="L383:N383"/>
    <mergeCell ref="L384:N384"/>
    <mergeCell ref="L385:N385"/>
    <mergeCell ref="L386:N386"/>
    <mergeCell ref="L387:N387"/>
    <mergeCell ref="L388:N388"/>
    <mergeCell ref="L389:N389"/>
    <mergeCell ref="L39:N39"/>
    <mergeCell ref="L390:N390"/>
    <mergeCell ref="L391:N391"/>
    <mergeCell ref="L392:N392"/>
    <mergeCell ref="L393:N393"/>
    <mergeCell ref="L394:N394"/>
    <mergeCell ref="L395:N395"/>
    <mergeCell ref="L364:N364"/>
    <mergeCell ref="L365:N365"/>
    <mergeCell ref="L366:N366"/>
    <mergeCell ref="L367:N367"/>
    <mergeCell ref="L368:N368"/>
    <mergeCell ref="L369:N369"/>
    <mergeCell ref="L37:N37"/>
    <mergeCell ref="L370:N370"/>
    <mergeCell ref="L371:N371"/>
    <mergeCell ref="L372:N372"/>
    <mergeCell ref="L373:N373"/>
    <mergeCell ref="L374:N374"/>
    <mergeCell ref="L375:N375"/>
    <mergeCell ref="L376:N376"/>
    <mergeCell ref="L377:N377"/>
    <mergeCell ref="L378:N378"/>
    <mergeCell ref="L379:N379"/>
    <mergeCell ref="L38:N38"/>
    <mergeCell ref="L349:N349"/>
    <mergeCell ref="L35:N35"/>
    <mergeCell ref="L350:N350"/>
    <mergeCell ref="L351:N351"/>
    <mergeCell ref="L352:N352"/>
    <mergeCell ref="L353:N353"/>
    <mergeCell ref="L354:N354"/>
    <mergeCell ref="L355:N355"/>
    <mergeCell ref="L356:N356"/>
    <mergeCell ref="L357:N357"/>
    <mergeCell ref="L358:N358"/>
    <mergeCell ref="L359:N359"/>
    <mergeCell ref="L36:N36"/>
    <mergeCell ref="L360:N360"/>
    <mergeCell ref="L361:N361"/>
    <mergeCell ref="L362:N362"/>
    <mergeCell ref="L363:N363"/>
    <mergeCell ref="L333:N333"/>
    <mergeCell ref="L334:N334"/>
    <mergeCell ref="L335:N335"/>
    <mergeCell ref="L336:N336"/>
    <mergeCell ref="L337:N337"/>
    <mergeCell ref="L338:N338"/>
    <mergeCell ref="L339:N339"/>
    <mergeCell ref="L34:N34"/>
    <mergeCell ref="L340:N340"/>
    <mergeCell ref="L341:N341"/>
    <mergeCell ref="L342:N342"/>
    <mergeCell ref="L343:N343"/>
    <mergeCell ref="L344:N344"/>
    <mergeCell ref="L345:N345"/>
    <mergeCell ref="L346:N346"/>
    <mergeCell ref="L347:N347"/>
    <mergeCell ref="L348:N348"/>
    <mergeCell ref="L318:N318"/>
    <mergeCell ref="L319:N319"/>
    <mergeCell ref="L32:N32"/>
    <mergeCell ref="L320:N320"/>
    <mergeCell ref="L321:N321"/>
    <mergeCell ref="L322:N322"/>
    <mergeCell ref="L323:N323"/>
    <mergeCell ref="L324:N324"/>
    <mergeCell ref="L325:N325"/>
    <mergeCell ref="L326:N326"/>
    <mergeCell ref="L327:N327"/>
    <mergeCell ref="L328:N328"/>
    <mergeCell ref="L329:N329"/>
    <mergeCell ref="L33:N33"/>
    <mergeCell ref="L330:N330"/>
    <mergeCell ref="L331:N331"/>
    <mergeCell ref="L332:N332"/>
    <mergeCell ref="L302:N302"/>
    <mergeCell ref="L303:N303"/>
    <mergeCell ref="L304:N304"/>
    <mergeCell ref="L305:N305"/>
    <mergeCell ref="L306:N306"/>
    <mergeCell ref="L307:N307"/>
    <mergeCell ref="L308:N308"/>
    <mergeCell ref="L309:N309"/>
    <mergeCell ref="L31:N31"/>
    <mergeCell ref="L310:N310"/>
    <mergeCell ref="L311:N311"/>
    <mergeCell ref="L312:N312"/>
    <mergeCell ref="L313:N313"/>
    <mergeCell ref="L314:N314"/>
    <mergeCell ref="L315:N315"/>
    <mergeCell ref="L316:N316"/>
    <mergeCell ref="L317:N317"/>
    <mergeCell ref="L287:N287"/>
    <mergeCell ref="L288:N288"/>
    <mergeCell ref="L289:N289"/>
    <mergeCell ref="L29:N29"/>
    <mergeCell ref="L290:N290"/>
    <mergeCell ref="L291:N291"/>
    <mergeCell ref="L292:N292"/>
    <mergeCell ref="L293:N293"/>
    <mergeCell ref="L294:N294"/>
    <mergeCell ref="L295:N295"/>
    <mergeCell ref="L296:N296"/>
    <mergeCell ref="L297:N297"/>
    <mergeCell ref="L298:N298"/>
    <mergeCell ref="L299:N299"/>
    <mergeCell ref="L30:N30"/>
    <mergeCell ref="L300:N300"/>
    <mergeCell ref="L301:N301"/>
    <mergeCell ref="L271:N271"/>
    <mergeCell ref="L272:N272"/>
    <mergeCell ref="L273:N273"/>
    <mergeCell ref="L274:N274"/>
    <mergeCell ref="L275:N275"/>
    <mergeCell ref="L276:N276"/>
    <mergeCell ref="L277:N277"/>
    <mergeCell ref="L278:N278"/>
    <mergeCell ref="L279:N279"/>
    <mergeCell ref="L28:N28"/>
    <mergeCell ref="L280:N280"/>
    <mergeCell ref="L281:N281"/>
    <mergeCell ref="L282:N282"/>
    <mergeCell ref="L283:N283"/>
    <mergeCell ref="L284:N284"/>
    <mergeCell ref="L285:N285"/>
    <mergeCell ref="L286:N286"/>
    <mergeCell ref="L256:N256"/>
    <mergeCell ref="L257:N257"/>
    <mergeCell ref="L258:N258"/>
    <mergeCell ref="L259:N259"/>
    <mergeCell ref="L26:N26"/>
    <mergeCell ref="L260:N260"/>
    <mergeCell ref="L261:N261"/>
    <mergeCell ref="L262:N262"/>
    <mergeCell ref="L263:N263"/>
    <mergeCell ref="L264:N264"/>
    <mergeCell ref="L265:N265"/>
    <mergeCell ref="L266:N266"/>
    <mergeCell ref="L267:N267"/>
    <mergeCell ref="L268:N268"/>
    <mergeCell ref="L269:N269"/>
    <mergeCell ref="L27:N27"/>
    <mergeCell ref="L270:N270"/>
    <mergeCell ref="L240:N240"/>
    <mergeCell ref="L241:N241"/>
    <mergeCell ref="L242:N242"/>
    <mergeCell ref="L243:N243"/>
    <mergeCell ref="L244:N244"/>
    <mergeCell ref="L245:N245"/>
    <mergeCell ref="L246:N246"/>
    <mergeCell ref="L247:N247"/>
    <mergeCell ref="L248:N248"/>
    <mergeCell ref="L249:N249"/>
    <mergeCell ref="L25:N25"/>
    <mergeCell ref="L250:N250"/>
    <mergeCell ref="L251:N251"/>
    <mergeCell ref="L252:N252"/>
    <mergeCell ref="L253:N253"/>
    <mergeCell ref="L254:N254"/>
    <mergeCell ref="L255:N255"/>
    <mergeCell ref="L224:N224"/>
    <mergeCell ref="L225:N225"/>
    <mergeCell ref="L226:N226"/>
    <mergeCell ref="L227:N227"/>
    <mergeCell ref="L228:N228"/>
    <mergeCell ref="L229:N229"/>
    <mergeCell ref="L23:N23"/>
    <mergeCell ref="L230:N230"/>
    <mergeCell ref="L231:N231"/>
    <mergeCell ref="L232:N232"/>
    <mergeCell ref="L233:N233"/>
    <mergeCell ref="L234:N234"/>
    <mergeCell ref="L235:N235"/>
    <mergeCell ref="L236:N236"/>
    <mergeCell ref="L237:N237"/>
    <mergeCell ref="L238:N238"/>
    <mergeCell ref="L239:N239"/>
    <mergeCell ref="L24:N24"/>
    <mergeCell ref="L209:N209"/>
    <mergeCell ref="L21:N21"/>
    <mergeCell ref="L210:N210"/>
    <mergeCell ref="L211:N211"/>
    <mergeCell ref="L212:N212"/>
    <mergeCell ref="L213:N213"/>
    <mergeCell ref="L214:N214"/>
    <mergeCell ref="L215:N215"/>
    <mergeCell ref="L216:N216"/>
    <mergeCell ref="L217:N217"/>
    <mergeCell ref="L218:N218"/>
    <mergeCell ref="L219:N219"/>
    <mergeCell ref="L22:N22"/>
    <mergeCell ref="L220:N220"/>
    <mergeCell ref="L221:N221"/>
    <mergeCell ref="L222:N222"/>
    <mergeCell ref="L223:N223"/>
    <mergeCell ref="L193:N193"/>
    <mergeCell ref="L194:N194"/>
    <mergeCell ref="L195:N195"/>
    <mergeCell ref="L196:N196"/>
    <mergeCell ref="L197:N197"/>
    <mergeCell ref="L198:N198"/>
    <mergeCell ref="L199:N199"/>
    <mergeCell ref="L20:N20"/>
    <mergeCell ref="L200:N200"/>
    <mergeCell ref="L201:N201"/>
    <mergeCell ref="L202:N202"/>
    <mergeCell ref="L203:N203"/>
    <mergeCell ref="L204:N204"/>
    <mergeCell ref="L205:N205"/>
    <mergeCell ref="L206:N206"/>
    <mergeCell ref="L207:N207"/>
    <mergeCell ref="L208:N208"/>
    <mergeCell ref="L178:N178"/>
    <mergeCell ref="L179:N179"/>
    <mergeCell ref="L18:N18"/>
    <mergeCell ref="L180:N180"/>
    <mergeCell ref="L181:N181"/>
    <mergeCell ref="L182:N182"/>
    <mergeCell ref="L183:N183"/>
    <mergeCell ref="L184:N184"/>
    <mergeCell ref="L185:N185"/>
    <mergeCell ref="L186:N186"/>
    <mergeCell ref="L187:N187"/>
    <mergeCell ref="L188:N188"/>
    <mergeCell ref="L189:N189"/>
    <mergeCell ref="L19:N19"/>
    <mergeCell ref="L190:N190"/>
    <mergeCell ref="L191:N191"/>
    <mergeCell ref="L192:N192"/>
    <mergeCell ref="L162:N162"/>
    <mergeCell ref="L163:N163"/>
    <mergeCell ref="L164:N164"/>
    <mergeCell ref="L165:N165"/>
    <mergeCell ref="L166:N166"/>
    <mergeCell ref="L167:N167"/>
    <mergeCell ref="L168:N168"/>
    <mergeCell ref="L169:N169"/>
    <mergeCell ref="L17:N17"/>
    <mergeCell ref="L170:N170"/>
    <mergeCell ref="L171:N171"/>
    <mergeCell ref="L172:N172"/>
    <mergeCell ref="L173:N173"/>
    <mergeCell ref="L174:N174"/>
    <mergeCell ref="L175:N175"/>
    <mergeCell ref="L176:N176"/>
    <mergeCell ref="L177:N177"/>
    <mergeCell ref="L147:N147"/>
    <mergeCell ref="L148:N148"/>
    <mergeCell ref="L149:N149"/>
    <mergeCell ref="L15:N15"/>
    <mergeCell ref="L150:N150"/>
    <mergeCell ref="L151:N151"/>
    <mergeCell ref="L152:N152"/>
    <mergeCell ref="L153:N153"/>
    <mergeCell ref="L154:N154"/>
    <mergeCell ref="L155:N155"/>
    <mergeCell ref="L156:N156"/>
    <mergeCell ref="L157:N157"/>
    <mergeCell ref="L158:N158"/>
    <mergeCell ref="L159:N159"/>
    <mergeCell ref="L16:N16"/>
    <mergeCell ref="L160:N160"/>
    <mergeCell ref="L161:N161"/>
    <mergeCell ref="L130:N130"/>
    <mergeCell ref="L131:N131"/>
    <mergeCell ref="L132:N132"/>
    <mergeCell ref="L133:N133"/>
    <mergeCell ref="L134:N134"/>
    <mergeCell ref="L135:N135"/>
    <mergeCell ref="L136:N136"/>
    <mergeCell ref="L137:N137"/>
    <mergeCell ref="L138:N138"/>
    <mergeCell ref="L139:N139"/>
    <mergeCell ref="L140:N140"/>
    <mergeCell ref="L141:N141"/>
    <mergeCell ref="L142:N142"/>
    <mergeCell ref="L143:N143"/>
    <mergeCell ref="L144:N144"/>
    <mergeCell ref="L145:N145"/>
    <mergeCell ref="L146:N146"/>
    <mergeCell ref="I803:K803"/>
    <mergeCell ref="I81:K81"/>
    <mergeCell ref="I82:K82"/>
    <mergeCell ref="I83:K83"/>
    <mergeCell ref="I84:K84"/>
    <mergeCell ref="I85:K85"/>
    <mergeCell ref="I86:K86"/>
    <mergeCell ref="I87:K87"/>
    <mergeCell ref="I88:K88"/>
    <mergeCell ref="I89:K89"/>
    <mergeCell ref="I90:K90"/>
    <mergeCell ref="I91:K91"/>
    <mergeCell ref="I92:K92"/>
    <mergeCell ref="I93:K93"/>
    <mergeCell ref="I94:K94"/>
    <mergeCell ref="I95:K95"/>
    <mergeCell ref="I96:K96"/>
    <mergeCell ref="I97:K97"/>
    <mergeCell ref="I98:K98"/>
    <mergeCell ref="I99:K99"/>
    <mergeCell ref="I782:K782"/>
    <mergeCell ref="I783:K783"/>
    <mergeCell ref="I784:K784"/>
    <mergeCell ref="I785:K785"/>
    <mergeCell ref="I789:N789"/>
    <mergeCell ref="I79:K79"/>
    <mergeCell ref="I790:K790"/>
    <mergeCell ref="I791:K791"/>
    <mergeCell ref="I792:K792"/>
    <mergeCell ref="I794:K794"/>
    <mergeCell ref="I795:K795"/>
    <mergeCell ref="I796:K796"/>
    <mergeCell ref="I798:K798"/>
    <mergeCell ref="I799:K799"/>
    <mergeCell ref="I80:K80"/>
    <mergeCell ref="I800:K800"/>
    <mergeCell ref="I802:K802"/>
    <mergeCell ref="L100:N100"/>
    <mergeCell ref="L101:N101"/>
    <mergeCell ref="L102:N102"/>
    <mergeCell ref="L103:N103"/>
    <mergeCell ref="L104:N104"/>
    <mergeCell ref="L105:N105"/>
    <mergeCell ref="L106:N106"/>
    <mergeCell ref="L107:N107"/>
    <mergeCell ref="L108:N108"/>
    <mergeCell ref="L109:N109"/>
    <mergeCell ref="L110:N110"/>
    <mergeCell ref="L111:N111"/>
    <mergeCell ref="L112:N112"/>
    <mergeCell ref="L113:N113"/>
    <mergeCell ref="L114:N114"/>
    <mergeCell ref="I767:K767"/>
    <mergeCell ref="I768:K768"/>
    <mergeCell ref="I769:K769"/>
    <mergeCell ref="I77:K77"/>
    <mergeCell ref="I770:K770"/>
    <mergeCell ref="I771:K771"/>
    <mergeCell ref="I772:K772"/>
    <mergeCell ref="I773:K773"/>
    <mergeCell ref="I774:K774"/>
    <mergeCell ref="I775:K775"/>
    <mergeCell ref="I776:K776"/>
    <mergeCell ref="I777:K777"/>
    <mergeCell ref="I778:K778"/>
    <mergeCell ref="I779:K779"/>
    <mergeCell ref="I78:K78"/>
    <mergeCell ref="I780:K780"/>
    <mergeCell ref="I781:K781"/>
    <mergeCell ref="I751:K751"/>
    <mergeCell ref="I752:K752"/>
    <mergeCell ref="I753:K753"/>
    <mergeCell ref="I754:K754"/>
    <mergeCell ref="I755:K755"/>
    <mergeCell ref="I756:K756"/>
    <mergeCell ref="I757:K757"/>
    <mergeCell ref="I758:K758"/>
    <mergeCell ref="I759:K759"/>
    <mergeCell ref="I76:K76"/>
    <mergeCell ref="I760:K760"/>
    <mergeCell ref="I761:K761"/>
    <mergeCell ref="I762:K762"/>
    <mergeCell ref="I763:K763"/>
    <mergeCell ref="I764:K764"/>
    <mergeCell ref="I765:K765"/>
    <mergeCell ref="I766:K766"/>
    <mergeCell ref="I736:K736"/>
    <mergeCell ref="I737:K737"/>
    <mergeCell ref="I738:K738"/>
    <mergeCell ref="I739:K739"/>
    <mergeCell ref="I74:K74"/>
    <mergeCell ref="I740:K740"/>
    <mergeCell ref="I741:K741"/>
    <mergeCell ref="I742:K742"/>
    <mergeCell ref="I743:K743"/>
    <mergeCell ref="I744:K744"/>
    <mergeCell ref="I745:K745"/>
    <mergeCell ref="I746:K746"/>
    <mergeCell ref="I747:K747"/>
    <mergeCell ref="I748:K748"/>
    <mergeCell ref="I749:K749"/>
    <mergeCell ref="I75:K75"/>
    <mergeCell ref="I750:K750"/>
    <mergeCell ref="I720:K720"/>
    <mergeCell ref="I721:K721"/>
    <mergeCell ref="I722:K722"/>
    <mergeCell ref="I723:K723"/>
    <mergeCell ref="I724:K724"/>
    <mergeCell ref="I725:K725"/>
    <mergeCell ref="I726:K726"/>
    <mergeCell ref="I727:K727"/>
    <mergeCell ref="I728:K728"/>
    <mergeCell ref="I729:K729"/>
    <mergeCell ref="I73:K73"/>
    <mergeCell ref="I730:K730"/>
    <mergeCell ref="I731:K731"/>
    <mergeCell ref="I732:K732"/>
    <mergeCell ref="I733:K733"/>
    <mergeCell ref="I734:K734"/>
    <mergeCell ref="I735:K735"/>
    <mergeCell ref="I704:K704"/>
    <mergeCell ref="I705:K705"/>
    <mergeCell ref="I706:K706"/>
    <mergeCell ref="I707:K707"/>
    <mergeCell ref="I708:K708"/>
    <mergeCell ref="I709:K709"/>
    <mergeCell ref="I71:K71"/>
    <mergeCell ref="I710:K710"/>
    <mergeCell ref="I711:K711"/>
    <mergeCell ref="I712:K712"/>
    <mergeCell ref="I713:K713"/>
    <mergeCell ref="I714:K714"/>
    <mergeCell ref="I715:K715"/>
    <mergeCell ref="I716:K716"/>
    <mergeCell ref="I717:K717"/>
    <mergeCell ref="I718:K718"/>
    <mergeCell ref="I719:K719"/>
    <mergeCell ref="I72:K72"/>
    <mergeCell ref="I689:K689"/>
    <mergeCell ref="I69:K69"/>
    <mergeCell ref="I690:K690"/>
    <mergeCell ref="I691:K691"/>
    <mergeCell ref="I692:K692"/>
    <mergeCell ref="I693:K693"/>
    <mergeCell ref="I694:K694"/>
    <mergeCell ref="I695:K695"/>
    <mergeCell ref="I696:K696"/>
    <mergeCell ref="I697:K697"/>
    <mergeCell ref="I698:K698"/>
    <mergeCell ref="I699:K699"/>
    <mergeCell ref="I70:K70"/>
    <mergeCell ref="I700:K700"/>
    <mergeCell ref="I701:K701"/>
    <mergeCell ref="I702:K702"/>
    <mergeCell ref="I703:K703"/>
    <mergeCell ref="I673:K673"/>
    <mergeCell ref="I674:K674"/>
    <mergeCell ref="I675:K675"/>
    <mergeCell ref="I676:K676"/>
    <mergeCell ref="I677:K677"/>
    <mergeCell ref="I678:K678"/>
    <mergeCell ref="I679:K679"/>
    <mergeCell ref="I68:K68"/>
    <mergeCell ref="I680:K680"/>
    <mergeCell ref="I681:K681"/>
    <mergeCell ref="I682:K682"/>
    <mergeCell ref="I683:K683"/>
    <mergeCell ref="I684:K684"/>
    <mergeCell ref="I685:K685"/>
    <mergeCell ref="I686:K686"/>
    <mergeCell ref="I687:K687"/>
    <mergeCell ref="I688:K688"/>
    <mergeCell ref="I658:K658"/>
    <mergeCell ref="I659:K659"/>
    <mergeCell ref="I66:K66"/>
    <mergeCell ref="I660:K660"/>
    <mergeCell ref="I661:K661"/>
    <mergeCell ref="I662:K662"/>
    <mergeCell ref="I663:K663"/>
    <mergeCell ref="I664:K664"/>
    <mergeCell ref="I665:K665"/>
    <mergeCell ref="I666:K666"/>
    <mergeCell ref="I667:K667"/>
    <mergeCell ref="I668:K668"/>
    <mergeCell ref="I669:K669"/>
    <mergeCell ref="I67:K67"/>
    <mergeCell ref="I670:K670"/>
    <mergeCell ref="I671:K671"/>
    <mergeCell ref="I672:K672"/>
    <mergeCell ref="I642:K642"/>
    <mergeCell ref="I643:K643"/>
    <mergeCell ref="I644:K644"/>
    <mergeCell ref="I645:K645"/>
    <mergeCell ref="I646:K646"/>
    <mergeCell ref="I647:K647"/>
    <mergeCell ref="I648:K648"/>
    <mergeCell ref="I649:K649"/>
    <mergeCell ref="I65:K65"/>
    <mergeCell ref="I650:K650"/>
    <mergeCell ref="I651:K651"/>
    <mergeCell ref="I652:K652"/>
    <mergeCell ref="I653:K653"/>
    <mergeCell ref="I654:K654"/>
    <mergeCell ref="I655:K655"/>
    <mergeCell ref="I656:K656"/>
    <mergeCell ref="I657:K657"/>
    <mergeCell ref="I627:K627"/>
    <mergeCell ref="I628:K628"/>
    <mergeCell ref="I629:K629"/>
    <mergeCell ref="I63:K63"/>
    <mergeCell ref="I630:K630"/>
    <mergeCell ref="I631:K631"/>
    <mergeCell ref="I632:K632"/>
    <mergeCell ref="I633:K633"/>
    <mergeCell ref="I634:K634"/>
    <mergeCell ref="I635:K635"/>
    <mergeCell ref="I636:K636"/>
    <mergeCell ref="I637:K637"/>
    <mergeCell ref="I638:K638"/>
    <mergeCell ref="I639:K639"/>
    <mergeCell ref="I64:K64"/>
    <mergeCell ref="I640:K640"/>
    <mergeCell ref="I641:K641"/>
    <mergeCell ref="I611:K611"/>
    <mergeCell ref="I612:K612"/>
    <mergeCell ref="I613:K613"/>
    <mergeCell ref="I614:K614"/>
    <mergeCell ref="I615:K615"/>
    <mergeCell ref="I616:K616"/>
    <mergeCell ref="I617:K617"/>
    <mergeCell ref="I618:K618"/>
    <mergeCell ref="I619:K619"/>
    <mergeCell ref="I62:K62"/>
    <mergeCell ref="I620:K620"/>
    <mergeCell ref="I621:K621"/>
    <mergeCell ref="I622:K622"/>
    <mergeCell ref="I623:K623"/>
    <mergeCell ref="I624:K624"/>
    <mergeCell ref="I625:K625"/>
    <mergeCell ref="I626:K626"/>
    <mergeCell ref="I596:K596"/>
    <mergeCell ref="I597:K597"/>
    <mergeCell ref="I598:K598"/>
    <mergeCell ref="I599:K599"/>
    <mergeCell ref="I60:K60"/>
    <mergeCell ref="I600:K600"/>
    <mergeCell ref="I601:K601"/>
    <mergeCell ref="I602:K602"/>
    <mergeCell ref="I603:K603"/>
    <mergeCell ref="I604:K604"/>
    <mergeCell ref="I605:K605"/>
    <mergeCell ref="I606:K606"/>
    <mergeCell ref="I607:K607"/>
    <mergeCell ref="I608:K608"/>
    <mergeCell ref="I609:K609"/>
    <mergeCell ref="I61:K61"/>
    <mergeCell ref="I610:K610"/>
    <mergeCell ref="I580:K580"/>
    <mergeCell ref="I581:K581"/>
    <mergeCell ref="I582:K582"/>
    <mergeCell ref="I583:K583"/>
    <mergeCell ref="I584:K584"/>
    <mergeCell ref="I585:K585"/>
    <mergeCell ref="I586:K586"/>
    <mergeCell ref="I587:K587"/>
    <mergeCell ref="I588:K588"/>
    <mergeCell ref="I589:K589"/>
    <mergeCell ref="I59:K59"/>
    <mergeCell ref="I590:K590"/>
    <mergeCell ref="I591:K591"/>
    <mergeCell ref="I592:K592"/>
    <mergeCell ref="I593:K593"/>
    <mergeCell ref="I594:K594"/>
    <mergeCell ref="I595:K595"/>
    <mergeCell ref="I564:K564"/>
    <mergeCell ref="I565:K565"/>
    <mergeCell ref="I566:K566"/>
    <mergeCell ref="I567:K567"/>
    <mergeCell ref="I568:K568"/>
    <mergeCell ref="I569:K569"/>
    <mergeCell ref="I57:K57"/>
    <mergeCell ref="I570:K570"/>
    <mergeCell ref="I571:K571"/>
    <mergeCell ref="I572:K572"/>
    <mergeCell ref="I573:K573"/>
    <mergeCell ref="I574:K574"/>
    <mergeCell ref="I575:K575"/>
    <mergeCell ref="I576:K576"/>
    <mergeCell ref="I577:K577"/>
    <mergeCell ref="I578:K578"/>
    <mergeCell ref="I579:K579"/>
    <mergeCell ref="I58:K58"/>
    <mergeCell ref="I549:K549"/>
    <mergeCell ref="I55:K55"/>
    <mergeCell ref="I550:K550"/>
    <mergeCell ref="I551:K551"/>
    <mergeCell ref="I552:K552"/>
    <mergeCell ref="I553:K553"/>
    <mergeCell ref="I554:K554"/>
    <mergeCell ref="I555:K555"/>
    <mergeCell ref="I556:K556"/>
    <mergeCell ref="I557:K557"/>
    <mergeCell ref="I558:K558"/>
    <mergeCell ref="I559:K559"/>
    <mergeCell ref="I56:K56"/>
    <mergeCell ref="I560:K560"/>
    <mergeCell ref="I561:K561"/>
    <mergeCell ref="I562:K562"/>
    <mergeCell ref="I563:K563"/>
    <mergeCell ref="I533:K533"/>
    <mergeCell ref="I534:K534"/>
    <mergeCell ref="I535:K535"/>
    <mergeCell ref="I536:K536"/>
    <mergeCell ref="I537:K537"/>
    <mergeCell ref="I538:K538"/>
    <mergeCell ref="I539:K539"/>
    <mergeCell ref="I54:K54"/>
    <mergeCell ref="I540:K540"/>
    <mergeCell ref="I541:K541"/>
    <mergeCell ref="I542:K542"/>
    <mergeCell ref="I543:K543"/>
    <mergeCell ref="I544:K544"/>
    <mergeCell ref="I545:K545"/>
    <mergeCell ref="I546:K546"/>
    <mergeCell ref="I547:K547"/>
    <mergeCell ref="I548:K548"/>
    <mergeCell ref="I518:K518"/>
    <mergeCell ref="I519:K519"/>
    <mergeCell ref="I52:K52"/>
    <mergeCell ref="I520:K520"/>
    <mergeCell ref="I521:K521"/>
    <mergeCell ref="I522:K522"/>
    <mergeCell ref="I523:K523"/>
    <mergeCell ref="I524:K524"/>
    <mergeCell ref="I525:K525"/>
    <mergeCell ref="I526:K526"/>
    <mergeCell ref="I527:K527"/>
    <mergeCell ref="I528:K528"/>
    <mergeCell ref="I529:K529"/>
    <mergeCell ref="I53:K53"/>
    <mergeCell ref="I530:K530"/>
    <mergeCell ref="I531:K531"/>
    <mergeCell ref="I532:K532"/>
    <mergeCell ref="I502:K502"/>
    <mergeCell ref="I503:K503"/>
    <mergeCell ref="I504:K504"/>
    <mergeCell ref="I505:K505"/>
    <mergeCell ref="I506:K506"/>
    <mergeCell ref="I507:K507"/>
    <mergeCell ref="I508:K508"/>
    <mergeCell ref="I509:K509"/>
    <mergeCell ref="I51:K51"/>
    <mergeCell ref="I510:K510"/>
    <mergeCell ref="I511:K511"/>
    <mergeCell ref="I512:K512"/>
    <mergeCell ref="I513:K513"/>
    <mergeCell ref="I514:K514"/>
    <mergeCell ref="I515:K515"/>
    <mergeCell ref="I516:K516"/>
    <mergeCell ref="I517:K517"/>
    <mergeCell ref="I487:K487"/>
    <mergeCell ref="I488:K488"/>
    <mergeCell ref="I489:K489"/>
    <mergeCell ref="I49:K49"/>
    <mergeCell ref="I490:K490"/>
    <mergeCell ref="I491:K491"/>
    <mergeCell ref="I492:K492"/>
    <mergeCell ref="I493:K493"/>
    <mergeCell ref="I494:K494"/>
    <mergeCell ref="I495:K495"/>
    <mergeCell ref="I496:K496"/>
    <mergeCell ref="I497:K497"/>
    <mergeCell ref="I498:K498"/>
    <mergeCell ref="I499:K499"/>
    <mergeCell ref="I50:K50"/>
    <mergeCell ref="I500:K500"/>
    <mergeCell ref="I501:K501"/>
    <mergeCell ref="I471:K471"/>
    <mergeCell ref="I472:K472"/>
    <mergeCell ref="I473:K473"/>
    <mergeCell ref="I474:K474"/>
    <mergeCell ref="I475:K475"/>
    <mergeCell ref="I476:K476"/>
    <mergeCell ref="I477:K477"/>
    <mergeCell ref="I478:K478"/>
    <mergeCell ref="I479:K479"/>
    <mergeCell ref="I48:K48"/>
    <mergeCell ref="I480:K480"/>
    <mergeCell ref="I481:K481"/>
    <mergeCell ref="I482:K482"/>
    <mergeCell ref="I483:K483"/>
    <mergeCell ref="I484:K484"/>
    <mergeCell ref="I485:K485"/>
    <mergeCell ref="I486:K486"/>
    <mergeCell ref="I456:K456"/>
    <mergeCell ref="I457:K457"/>
    <mergeCell ref="I458:K458"/>
    <mergeCell ref="I459:K459"/>
    <mergeCell ref="I46:K46"/>
    <mergeCell ref="I460:K460"/>
    <mergeCell ref="I461:K461"/>
    <mergeCell ref="I462:K462"/>
    <mergeCell ref="I463:K463"/>
    <mergeCell ref="I464:K464"/>
    <mergeCell ref="I465:K465"/>
    <mergeCell ref="I466:K466"/>
    <mergeCell ref="I467:K467"/>
    <mergeCell ref="I468:K468"/>
    <mergeCell ref="I469:K469"/>
    <mergeCell ref="I47:K47"/>
    <mergeCell ref="I470:K470"/>
    <mergeCell ref="I440:K440"/>
    <mergeCell ref="I441:K441"/>
    <mergeCell ref="I442:K442"/>
    <mergeCell ref="I443:K443"/>
    <mergeCell ref="I444:K444"/>
    <mergeCell ref="I445:K445"/>
    <mergeCell ref="I446:K446"/>
    <mergeCell ref="I447:K447"/>
    <mergeCell ref="I448:K448"/>
    <mergeCell ref="I449:K449"/>
    <mergeCell ref="I45:K45"/>
    <mergeCell ref="I450:K450"/>
    <mergeCell ref="I451:K451"/>
    <mergeCell ref="I452:K452"/>
    <mergeCell ref="I453:K453"/>
    <mergeCell ref="I454:K454"/>
    <mergeCell ref="I455:K455"/>
    <mergeCell ref="I424:K424"/>
    <mergeCell ref="I425:K425"/>
    <mergeCell ref="I426:K426"/>
    <mergeCell ref="I427:K427"/>
    <mergeCell ref="I428:K428"/>
    <mergeCell ref="I429:K429"/>
    <mergeCell ref="I43:K43"/>
    <mergeCell ref="I430:K430"/>
    <mergeCell ref="I431:K431"/>
    <mergeCell ref="I432:K432"/>
    <mergeCell ref="I433:K433"/>
    <mergeCell ref="I434:K434"/>
    <mergeCell ref="I435:K435"/>
    <mergeCell ref="I436:K436"/>
    <mergeCell ref="I437:K437"/>
    <mergeCell ref="I438:K438"/>
    <mergeCell ref="I439:K439"/>
    <mergeCell ref="I44:K44"/>
    <mergeCell ref="I409:K409"/>
    <mergeCell ref="I41:K41"/>
    <mergeCell ref="I410:K410"/>
    <mergeCell ref="I411:K411"/>
    <mergeCell ref="I412:K412"/>
    <mergeCell ref="I413:K413"/>
    <mergeCell ref="I414:K414"/>
    <mergeCell ref="I415:K415"/>
    <mergeCell ref="I416:K416"/>
    <mergeCell ref="I417:K417"/>
    <mergeCell ref="I418:K418"/>
    <mergeCell ref="I419:K419"/>
    <mergeCell ref="I42:K42"/>
    <mergeCell ref="I420:K420"/>
    <mergeCell ref="I421:K421"/>
    <mergeCell ref="I422:K422"/>
    <mergeCell ref="I423:K423"/>
    <mergeCell ref="I393:K393"/>
    <mergeCell ref="I394:K394"/>
    <mergeCell ref="I395:K395"/>
    <mergeCell ref="I396:K396"/>
    <mergeCell ref="I397:K397"/>
    <mergeCell ref="I398:K398"/>
    <mergeCell ref="I399:K399"/>
    <mergeCell ref="I40:K40"/>
    <mergeCell ref="I400:K400"/>
    <mergeCell ref="I401:K401"/>
    <mergeCell ref="I402:K402"/>
    <mergeCell ref="I403:K403"/>
    <mergeCell ref="I404:K404"/>
    <mergeCell ref="I405:K405"/>
    <mergeCell ref="I406:K406"/>
    <mergeCell ref="I407:K407"/>
    <mergeCell ref="I408:K408"/>
    <mergeCell ref="I378:K378"/>
    <mergeCell ref="I379:K379"/>
    <mergeCell ref="I38:K38"/>
    <mergeCell ref="I380:K380"/>
    <mergeCell ref="I381:K381"/>
    <mergeCell ref="I382:K382"/>
    <mergeCell ref="I383:K383"/>
    <mergeCell ref="I384:K384"/>
    <mergeCell ref="I385:K385"/>
    <mergeCell ref="I386:K386"/>
    <mergeCell ref="I387:K387"/>
    <mergeCell ref="I388:K388"/>
    <mergeCell ref="I389:K389"/>
    <mergeCell ref="I39:K39"/>
    <mergeCell ref="I390:K390"/>
    <mergeCell ref="I391:K391"/>
    <mergeCell ref="I392:K392"/>
    <mergeCell ref="I362:K362"/>
    <mergeCell ref="I363:K363"/>
    <mergeCell ref="I364:K364"/>
    <mergeCell ref="I365:K365"/>
    <mergeCell ref="I366:K366"/>
    <mergeCell ref="I367:K367"/>
    <mergeCell ref="I368:K368"/>
    <mergeCell ref="I369:K369"/>
    <mergeCell ref="I37:K37"/>
    <mergeCell ref="I370:K370"/>
    <mergeCell ref="I371:K371"/>
    <mergeCell ref="I372:K372"/>
    <mergeCell ref="I373:K373"/>
    <mergeCell ref="I374:K374"/>
    <mergeCell ref="I375:K375"/>
    <mergeCell ref="I376:K376"/>
    <mergeCell ref="I377:K377"/>
    <mergeCell ref="I347:K347"/>
    <mergeCell ref="I348:K348"/>
    <mergeCell ref="I349:K349"/>
    <mergeCell ref="I35:K35"/>
    <mergeCell ref="I350:K350"/>
    <mergeCell ref="I351:K351"/>
    <mergeCell ref="I352:K352"/>
    <mergeCell ref="I353:K353"/>
    <mergeCell ref="I354:K354"/>
    <mergeCell ref="I355:K355"/>
    <mergeCell ref="I356:K356"/>
    <mergeCell ref="I357:K357"/>
    <mergeCell ref="I358:K358"/>
    <mergeCell ref="I359:K359"/>
    <mergeCell ref="I36:K36"/>
    <mergeCell ref="I360:K360"/>
    <mergeCell ref="I361:K361"/>
    <mergeCell ref="I331:K331"/>
    <mergeCell ref="I332:K332"/>
    <mergeCell ref="I333:K333"/>
    <mergeCell ref="I334:K334"/>
    <mergeCell ref="I335:K335"/>
    <mergeCell ref="I336:K336"/>
    <mergeCell ref="I337:K337"/>
    <mergeCell ref="I338:K338"/>
    <mergeCell ref="I339:K339"/>
    <mergeCell ref="I34:K34"/>
    <mergeCell ref="I340:K340"/>
    <mergeCell ref="I341:K341"/>
    <mergeCell ref="I342:K342"/>
    <mergeCell ref="I343:K343"/>
    <mergeCell ref="I344:K344"/>
    <mergeCell ref="I345:K345"/>
    <mergeCell ref="I346:K346"/>
    <mergeCell ref="I316:K316"/>
    <mergeCell ref="I317:K317"/>
    <mergeCell ref="I318:K318"/>
    <mergeCell ref="I319:K319"/>
    <mergeCell ref="I32:K32"/>
    <mergeCell ref="I320:K320"/>
    <mergeCell ref="I321:K321"/>
    <mergeCell ref="I322:K322"/>
    <mergeCell ref="I323:K323"/>
    <mergeCell ref="I324:K324"/>
    <mergeCell ref="I325:K325"/>
    <mergeCell ref="I326:K326"/>
    <mergeCell ref="I327:K327"/>
    <mergeCell ref="I328:K328"/>
    <mergeCell ref="I329:K329"/>
    <mergeCell ref="I33:K33"/>
    <mergeCell ref="I330:K330"/>
    <mergeCell ref="I300:K300"/>
    <mergeCell ref="I301:K301"/>
    <mergeCell ref="I302:K302"/>
    <mergeCell ref="I303:K303"/>
    <mergeCell ref="I304:K304"/>
    <mergeCell ref="I305:K305"/>
    <mergeCell ref="I306:K306"/>
    <mergeCell ref="I307:K307"/>
    <mergeCell ref="I308:K308"/>
    <mergeCell ref="I309:K309"/>
    <mergeCell ref="I31:K31"/>
    <mergeCell ref="I310:K310"/>
    <mergeCell ref="I311:K311"/>
    <mergeCell ref="I312:K312"/>
    <mergeCell ref="I313:K313"/>
    <mergeCell ref="I314:K314"/>
    <mergeCell ref="I315:K315"/>
    <mergeCell ref="I284:K284"/>
    <mergeCell ref="I285:K285"/>
    <mergeCell ref="I286:K286"/>
    <mergeCell ref="I287:K287"/>
    <mergeCell ref="I288:K288"/>
    <mergeCell ref="I289:K289"/>
    <mergeCell ref="I29:K29"/>
    <mergeCell ref="I290:K290"/>
    <mergeCell ref="I291:K291"/>
    <mergeCell ref="I292:K292"/>
    <mergeCell ref="I293:K293"/>
    <mergeCell ref="I294:K294"/>
    <mergeCell ref="I295:K295"/>
    <mergeCell ref="I296:K296"/>
    <mergeCell ref="I297:K297"/>
    <mergeCell ref="I298:K298"/>
    <mergeCell ref="I299:K299"/>
    <mergeCell ref="I30:K30"/>
    <mergeCell ref="I269:K269"/>
    <mergeCell ref="I27:K27"/>
    <mergeCell ref="I270:K270"/>
    <mergeCell ref="I271:K271"/>
    <mergeCell ref="I272:K272"/>
    <mergeCell ref="I273:K273"/>
    <mergeCell ref="I274:K274"/>
    <mergeCell ref="I275:K275"/>
    <mergeCell ref="I276:K276"/>
    <mergeCell ref="I277:K277"/>
    <mergeCell ref="I278:K278"/>
    <mergeCell ref="I279:K279"/>
    <mergeCell ref="I28:K28"/>
    <mergeCell ref="I280:K280"/>
    <mergeCell ref="I281:K281"/>
    <mergeCell ref="I282:K282"/>
    <mergeCell ref="I283:K283"/>
    <mergeCell ref="I253:K253"/>
    <mergeCell ref="I254:K254"/>
    <mergeCell ref="I255:K255"/>
    <mergeCell ref="I256:K256"/>
    <mergeCell ref="I257:K257"/>
    <mergeCell ref="I258:K258"/>
    <mergeCell ref="I259:K259"/>
    <mergeCell ref="I26:K26"/>
    <mergeCell ref="I260:K260"/>
    <mergeCell ref="I261:K261"/>
    <mergeCell ref="I262:K262"/>
    <mergeCell ref="I263:K263"/>
    <mergeCell ref="I264:K264"/>
    <mergeCell ref="I265:K265"/>
    <mergeCell ref="I266:K266"/>
    <mergeCell ref="I267:K267"/>
    <mergeCell ref="I268:K268"/>
    <mergeCell ref="I238:K238"/>
    <mergeCell ref="I239:K239"/>
    <mergeCell ref="I24:K24"/>
    <mergeCell ref="I240:K240"/>
    <mergeCell ref="I241:K241"/>
    <mergeCell ref="I242:K242"/>
    <mergeCell ref="I243:K243"/>
    <mergeCell ref="I244:K244"/>
    <mergeCell ref="I245:K245"/>
    <mergeCell ref="I246:K246"/>
    <mergeCell ref="I247:K247"/>
    <mergeCell ref="I248:K248"/>
    <mergeCell ref="I249:K249"/>
    <mergeCell ref="I25:K25"/>
    <mergeCell ref="I250:K250"/>
    <mergeCell ref="I251:K251"/>
    <mergeCell ref="I252:K252"/>
    <mergeCell ref="I222:K222"/>
    <mergeCell ref="I223:K223"/>
    <mergeCell ref="I224:K224"/>
    <mergeCell ref="I225:K225"/>
    <mergeCell ref="I226:K226"/>
    <mergeCell ref="I227:K227"/>
    <mergeCell ref="I228:K228"/>
    <mergeCell ref="I229:K229"/>
    <mergeCell ref="I23:K23"/>
    <mergeCell ref="I230:K230"/>
    <mergeCell ref="I231:K231"/>
    <mergeCell ref="I232:K232"/>
    <mergeCell ref="I233:K233"/>
    <mergeCell ref="I234:K234"/>
    <mergeCell ref="I235:K235"/>
    <mergeCell ref="I236:K236"/>
    <mergeCell ref="I237:K237"/>
    <mergeCell ref="I207:K207"/>
    <mergeCell ref="I208:K208"/>
    <mergeCell ref="I209:K209"/>
    <mergeCell ref="I21:K21"/>
    <mergeCell ref="I210:K210"/>
    <mergeCell ref="I211:K211"/>
    <mergeCell ref="I212:K212"/>
    <mergeCell ref="I213:K213"/>
    <mergeCell ref="I214:K214"/>
    <mergeCell ref="I215:K215"/>
    <mergeCell ref="I216:K216"/>
    <mergeCell ref="I217:K217"/>
    <mergeCell ref="I218:K218"/>
    <mergeCell ref="I219:K219"/>
    <mergeCell ref="I22:K22"/>
    <mergeCell ref="I220:K220"/>
    <mergeCell ref="I221:K221"/>
    <mergeCell ref="I191:K191"/>
    <mergeCell ref="I192:K192"/>
    <mergeCell ref="I193:K193"/>
    <mergeCell ref="I194:K194"/>
    <mergeCell ref="I195:K195"/>
    <mergeCell ref="I196:K196"/>
    <mergeCell ref="I197:K197"/>
    <mergeCell ref="I198:K198"/>
    <mergeCell ref="I199:K199"/>
    <mergeCell ref="I20:K20"/>
    <mergeCell ref="I200:K200"/>
    <mergeCell ref="I201:K201"/>
    <mergeCell ref="I202:K202"/>
    <mergeCell ref="I203:K203"/>
    <mergeCell ref="I204:K204"/>
    <mergeCell ref="I205:K205"/>
    <mergeCell ref="I206:K206"/>
    <mergeCell ref="I176:K176"/>
    <mergeCell ref="I177:K177"/>
    <mergeCell ref="I178:K178"/>
    <mergeCell ref="I179:K179"/>
    <mergeCell ref="I18:K18"/>
    <mergeCell ref="I180:K180"/>
    <mergeCell ref="I181:K181"/>
    <mergeCell ref="I182:K182"/>
    <mergeCell ref="I183:K183"/>
    <mergeCell ref="I184:K184"/>
    <mergeCell ref="I185:K185"/>
    <mergeCell ref="I186:K186"/>
    <mergeCell ref="I187:K187"/>
    <mergeCell ref="I188:K188"/>
    <mergeCell ref="I189:K189"/>
    <mergeCell ref="I19:K19"/>
    <mergeCell ref="I190:K190"/>
    <mergeCell ref="I160:K160"/>
    <mergeCell ref="I161:K161"/>
    <mergeCell ref="I162:K162"/>
    <mergeCell ref="I163:K163"/>
    <mergeCell ref="I164:K164"/>
    <mergeCell ref="I165:K165"/>
    <mergeCell ref="I166:K166"/>
    <mergeCell ref="I167:K167"/>
    <mergeCell ref="I168:K168"/>
    <mergeCell ref="I169:K169"/>
    <mergeCell ref="I17:K17"/>
    <mergeCell ref="I170:K170"/>
    <mergeCell ref="I171:K171"/>
    <mergeCell ref="I172:K172"/>
    <mergeCell ref="I173:K173"/>
    <mergeCell ref="I174:K174"/>
    <mergeCell ref="I175:K175"/>
    <mergeCell ref="I145:K145"/>
    <mergeCell ref="I146:K146"/>
    <mergeCell ref="I147:K147"/>
    <mergeCell ref="I148:K148"/>
    <mergeCell ref="I149:K149"/>
    <mergeCell ref="I15:K15"/>
    <mergeCell ref="I150:K150"/>
    <mergeCell ref="I151:K151"/>
    <mergeCell ref="I152:K152"/>
    <mergeCell ref="I153:K153"/>
    <mergeCell ref="I154:K154"/>
    <mergeCell ref="I155:K155"/>
    <mergeCell ref="I156:K156"/>
    <mergeCell ref="I157:K157"/>
    <mergeCell ref="I158:K158"/>
    <mergeCell ref="I159:K159"/>
    <mergeCell ref="I16:K16"/>
    <mergeCell ref="I129:K129"/>
    <mergeCell ref="I130:K130"/>
    <mergeCell ref="I131:K131"/>
    <mergeCell ref="I132:K132"/>
    <mergeCell ref="I133:K133"/>
    <mergeCell ref="I134:K134"/>
    <mergeCell ref="I135:K135"/>
    <mergeCell ref="I136:K136"/>
    <mergeCell ref="I137:K137"/>
    <mergeCell ref="I138:K138"/>
    <mergeCell ref="I139:K139"/>
    <mergeCell ref="I14:N14"/>
    <mergeCell ref="I140:K140"/>
    <mergeCell ref="I141:K141"/>
    <mergeCell ref="I142:K142"/>
    <mergeCell ref="I143:K143"/>
    <mergeCell ref="I144:K144"/>
    <mergeCell ref="L115:N115"/>
    <mergeCell ref="L116:N116"/>
    <mergeCell ref="L117:N117"/>
    <mergeCell ref="L118:N118"/>
    <mergeCell ref="L119:N119"/>
    <mergeCell ref="L120:N120"/>
    <mergeCell ref="L121:N121"/>
    <mergeCell ref="L122:N122"/>
    <mergeCell ref="L123:N123"/>
    <mergeCell ref="L124:N124"/>
    <mergeCell ref="L125:N125"/>
    <mergeCell ref="L126:N126"/>
    <mergeCell ref="L127:N127"/>
    <mergeCell ref="L128:N128"/>
    <mergeCell ref="L129:N129"/>
    <mergeCell ref="I112:K112"/>
    <mergeCell ref="I113:K113"/>
    <mergeCell ref="I114:K114"/>
    <mergeCell ref="I115:K115"/>
    <mergeCell ref="I116:K116"/>
    <mergeCell ref="I117:K117"/>
    <mergeCell ref="I118:K118"/>
    <mergeCell ref="I119:K119"/>
    <mergeCell ref="I120:K120"/>
    <mergeCell ref="I121:K121"/>
    <mergeCell ref="I122:K122"/>
    <mergeCell ref="I123:K123"/>
    <mergeCell ref="I124:K124"/>
    <mergeCell ref="I125:K125"/>
    <mergeCell ref="I126:K126"/>
    <mergeCell ref="I127:K127"/>
    <mergeCell ref="I128:K128"/>
    <mergeCell ref="F778:G778"/>
    <mergeCell ref="F779:G779"/>
    <mergeCell ref="F780:G780"/>
    <mergeCell ref="F781:G781"/>
    <mergeCell ref="F782:G782"/>
    <mergeCell ref="F783:G783"/>
    <mergeCell ref="F785:G785"/>
    <mergeCell ref="F794:G794"/>
    <mergeCell ref="F798:G798"/>
    <mergeCell ref="F802:G802"/>
    <mergeCell ref="F82:G82"/>
    <mergeCell ref="F94:G94"/>
    <mergeCell ref="H12:X12"/>
    <mergeCell ref="H13:N13"/>
    <mergeCell ref="H14:H15"/>
    <mergeCell ref="H5:X5"/>
    <mergeCell ref="H6:X6"/>
    <mergeCell ref="H7:X7"/>
    <mergeCell ref="H789:H790"/>
    <mergeCell ref="H8:X8"/>
    <mergeCell ref="I100:K100"/>
    <mergeCell ref="I101:K101"/>
    <mergeCell ref="I102:K102"/>
    <mergeCell ref="I103:K103"/>
    <mergeCell ref="I104:K104"/>
    <mergeCell ref="I105:K105"/>
    <mergeCell ref="I106:K106"/>
    <mergeCell ref="I107:K107"/>
    <mergeCell ref="I108:K108"/>
    <mergeCell ref="I109:K109"/>
    <mergeCell ref="I110:K110"/>
    <mergeCell ref="I111:K111"/>
    <mergeCell ref="F761:G761"/>
    <mergeCell ref="F762:G762"/>
    <mergeCell ref="F763:G763"/>
    <mergeCell ref="F764:G764"/>
    <mergeCell ref="F765:G765"/>
    <mergeCell ref="F766:G766"/>
    <mergeCell ref="F767:G767"/>
    <mergeCell ref="F768:G768"/>
    <mergeCell ref="F769:G769"/>
    <mergeCell ref="F770:G770"/>
    <mergeCell ref="F771:G771"/>
    <mergeCell ref="F772:G772"/>
    <mergeCell ref="F773:G773"/>
    <mergeCell ref="F774:G774"/>
    <mergeCell ref="F775:G775"/>
    <mergeCell ref="F776:G776"/>
    <mergeCell ref="F777:G777"/>
    <mergeCell ref="F743:G743"/>
    <mergeCell ref="F744:G744"/>
    <mergeCell ref="F745:G745"/>
    <mergeCell ref="F746:G746"/>
    <mergeCell ref="F747:G747"/>
    <mergeCell ref="F748:G748"/>
    <mergeCell ref="F749:G749"/>
    <mergeCell ref="F750:G750"/>
    <mergeCell ref="F751:G751"/>
    <mergeCell ref="F752:G752"/>
    <mergeCell ref="F753:G753"/>
    <mergeCell ref="F754:G754"/>
    <mergeCell ref="F755:G755"/>
    <mergeCell ref="F756:G756"/>
    <mergeCell ref="F757:G757"/>
    <mergeCell ref="F759:G759"/>
    <mergeCell ref="F760:G760"/>
    <mergeCell ref="F675:G675"/>
    <mergeCell ref="F703:G703"/>
    <mergeCell ref="F721:G721"/>
    <mergeCell ref="F725:G725"/>
    <mergeCell ref="F727:G727"/>
    <mergeCell ref="F728:G728"/>
    <mergeCell ref="F732:G732"/>
    <mergeCell ref="F733:G733"/>
    <mergeCell ref="F734:G734"/>
    <mergeCell ref="F735:G735"/>
    <mergeCell ref="F736:G736"/>
    <mergeCell ref="F737:G737"/>
    <mergeCell ref="F738:G738"/>
    <mergeCell ref="F739:G739"/>
    <mergeCell ref="F740:G740"/>
    <mergeCell ref="F741:G741"/>
    <mergeCell ref="F742:G742"/>
    <mergeCell ref="F538:G538"/>
    <mergeCell ref="F541:G541"/>
    <mergeCell ref="F547:G547"/>
    <mergeCell ref="F557:G557"/>
    <mergeCell ref="F56:G56"/>
    <mergeCell ref="F566:G566"/>
    <mergeCell ref="F568:G568"/>
    <mergeCell ref="F58:G58"/>
    <mergeCell ref="F587:G587"/>
    <mergeCell ref="F594:G594"/>
    <mergeCell ref="F597:G597"/>
    <mergeCell ref="F600:G600"/>
    <mergeCell ref="F607:G607"/>
    <mergeCell ref="F634:G634"/>
    <mergeCell ref="F642:G642"/>
    <mergeCell ref="F663:G663"/>
    <mergeCell ref="F666:G666"/>
    <mergeCell ref="F113:G113"/>
    <mergeCell ref="F119:G119"/>
    <mergeCell ref="F154:G154"/>
    <mergeCell ref="F156:G156"/>
    <mergeCell ref="F209:G209"/>
    <mergeCell ref="F23:G23"/>
    <mergeCell ref="F25:G25"/>
    <mergeCell ref="F28:G28"/>
    <mergeCell ref="F285:G285"/>
    <mergeCell ref="F292:G292"/>
    <mergeCell ref="F296:G296"/>
    <mergeCell ref="F32:G32"/>
    <mergeCell ref="F327:G327"/>
    <mergeCell ref="F372:G372"/>
    <mergeCell ref="F42:G42"/>
    <mergeCell ref="F44:G44"/>
    <mergeCell ref="F47:G47"/>
    <mergeCell ref="F52:G52"/>
    <mergeCell ref="C775:D775"/>
    <mergeCell ref="C776:D776"/>
    <mergeCell ref="C777:D777"/>
    <mergeCell ref="C778:D778"/>
    <mergeCell ref="C779:D779"/>
    <mergeCell ref="C78:D78"/>
    <mergeCell ref="C780:D780"/>
    <mergeCell ref="C781:D781"/>
    <mergeCell ref="C782:D782"/>
    <mergeCell ref="C783:D783"/>
    <mergeCell ref="C784:D784"/>
    <mergeCell ref="C79:D79"/>
    <mergeCell ref="C797:D797"/>
    <mergeCell ref="C80:D80"/>
    <mergeCell ref="C81:D81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5:D95"/>
    <mergeCell ref="C96:D96"/>
    <mergeCell ref="C97:D97"/>
    <mergeCell ref="C98:D98"/>
    <mergeCell ref="C99:D99"/>
    <mergeCell ref="C709:D709"/>
    <mergeCell ref="C71:D71"/>
    <mergeCell ref="C710:D710"/>
    <mergeCell ref="C711:D711"/>
    <mergeCell ref="C712:D712"/>
    <mergeCell ref="C713:D713"/>
    <mergeCell ref="C714:D714"/>
    <mergeCell ref="C715:D715"/>
    <mergeCell ref="C716:D716"/>
    <mergeCell ref="C717:D717"/>
    <mergeCell ref="C718:D718"/>
    <mergeCell ref="C719:D719"/>
    <mergeCell ref="C72:D72"/>
    <mergeCell ref="C720:D720"/>
    <mergeCell ref="C73:D73"/>
    <mergeCell ref="C74:D74"/>
    <mergeCell ref="C75:D75"/>
    <mergeCell ref="C76:D76"/>
    <mergeCell ref="C77:D77"/>
    <mergeCell ref="C692:D692"/>
    <mergeCell ref="C693:D693"/>
    <mergeCell ref="C694:D694"/>
    <mergeCell ref="C695:D695"/>
    <mergeCell ref="C696:D696"/>
    <mergeCell ref="C697:D697"/>
    <mergeCell ref="C698:D698"/>
    <mergeCell ref="C699:D699"/>
    <mergeCell ref="C70:D70"/>
    <mergeCell ref="C700:D700"/>
    <mergeCell ref="C701:D701"/>
    <mergeCell ref="C702:D702"/>
    <mergeCell ref="C704:D704"/>
    <mergeCell ref="C705:D705"/>
    <mergeCell ref="C706:D706"/>
    <mergeCell ref="C707:D707"/>
    <mergeCell ref="C708:D708"/>
    <mergeCell ref="C677:D677"/>
    <mergeCell ref="C678:D678"/>
    <mergeCell ref="C679:D679"/>
    <mergeCell ref="C68:D68"/>
    <mergeCell ref="C680:D680"/>
    <mergeCell ref="C681:D681"/>
    <mergeCell ref="C682:D682"/>
    <mergeCell ref="C683:D683"/>
    <mergeCell ref="C684:D684"/>
    <mergeCell ref="C685:D685"/>
    <mergeCell ref="C686:D686"/>
    <mergeCell ref="C687:D687"/>
    <mergeCell ref="C688:D688"/>
    <mergeCell ref="C689:D689"/>
    <mergeCell ref="C69:D69"/>
    <mergeCell ref="C690:D690"/>
    <mergeCell ref="C691:D691"/>
    <mergeCell ref="C659:D659"/>
    <mergeCell ref="C66:D66"/>
    <mergeCell ref="C660:D660"/>
    <mergeCell ref="C661:D661"/>
    <mergeCell ref="C662:D662"/>
    <mergeCell ref="C664:D664"/>
    <mergeCell ref="C665:D665"/>
    <mergeCell ref="C667:D667"/>
    <mergeCell ref="C668:D668"/>
    <mergeCell ref="C669:D669"/>
    <mergeCell ref="C67:D67"/>
    <mergeCell ref="C670:D670"/>
    <mergeCell ref="C671:D671"/>
    <mergeCell ref="C672:D672"/>
    <mergeCell ref="C673:D673"/>
    <mergeCell ref="C674:D674"/>
    <mergeCell ref="C676:D676"/>
    <mergeCell ref="C643:D643"/>
    <mergeCell ref="C644:D644"/>
    <mergeCell ref="C645:D645"/>
    <mergeCell ref="C646:D646"/>
    <mergeCell ref="C647:D647"/>
    <mergeCell ref="C648:D648"/>
    <mergeCell ref="C649:D649"/>
    <mergeCell ref="C65:D65"/>
    <mergeCell ref="C650:D650"/>
    <mergeCell ref="C651:D651"/>
    <mergeCell ref="C652:D652"/>
    <mergeCell ref="C653:D653"/>
    <mergeCell ref="C654:D654"/>
    <mergeCell ref="C655:D655"/>
    <mergeCell ref="C656:D656"/>
    <mergeCell ref="C657:D657"/>
    <mergeCell ref="C658:D658"/>
    <mergeCell ref="C626:D626"/>
    <mergeCell ref="C627:D627"/>
    <mergeCell ref="C628:D628"/>
    <mergeCell ref="C629:D629"/>
    <mergeCell ref="C63:D63"/>
    <mergeCell ref="C630:D630"/>
    <mergeCell ref="C631:D631"/>
    <mergeCell ref="C632:D632"/>
    <mergeCell ref="C633:D633"/>
    <mergeCell ref="C635:D635"/>
    <mergeCell ref="C636:D636"/>
    <mergeCell ref="C637:D637"/>
    <mergeCell ref="C638:D638"/>
    <mergeCell ref="C639:D639"/>
    <mergeCell ref="C64:D64"/>
    <mergeCell ref="C640:D640"/>
    <mergeCell ref="C641:D641"/>
    <mergeCell ref="C610:D610"/>
    <mergeCell ref="C611:D611"/>
    <mergeCell ref="C612:D612"/>
    <mergeCell ref="C613:D613"/>
    <mergeCell ref="C614:D614"/>
    <mergeCell ref="C615:D615"/>
    <mergeCell ref="C616:D616"/>
    <mergeCell ref="C617:D617"/>
    <mergeCell ref="C618:D618"/>
    <mergeCell ref="C619:D619"/>
    <mergeCell ref="C62:D62"/>
    <mergeCell ref="C620:D620"/>
    <mergeCell ref="C621:D621"/>
    <mergeCell ref="C622:D622"/>
    <mergeCell ref="C623:D623"/>
    <mergeCell ref="C624:D624"/>
    <mergeCell ref="C625:D625"/>
    <mergeCell ref="C590:D590"/>
    <mergeCell ref="C591:D591"/>
    <mergeCell ref="C592:D592"/>
    <mergeCell ref="C593:D593"/>
    <mergeCell ref="C595:D595"/>
    <mergeCell ref="C596:D596"/>
    <mergeCell ref="C598:D598"/>
    <mergeCell ref="C599:D599"/>
    <mergeCell ref="C60:D60"/>
    <mergeCell ref="C601:D601"/>
    <mergeCell ref="C602:D602"/>
    <mergeCell ref="C603:D603"/>
    <mergeCell ref="C604:D604"/>
    <mergeCell ref="C605:D605"/>
    <mergeCell ref="C606:D606"/>
    <mergeCell ref="C608:D608"/>
    <mergeCell ref="C609:D609"/>
    <mergeCell ref="C61:D61"/>
    <mergeCell ref="C573:D573"/>
    <mergeCell ref="C574:D574"/>
    <mergeCell ref="C575:D575"/>
    <mergeCell ref="C576:D576"/>
    <mergeCell ref="C577:D577"/>
    <mergeCell ref="C578:D578"/>
    <mergeCell ref="C579:D579"/>
    <mergeCell ref="C580:D580"/>
    <mergeCell ref="C581:D581"/>
    <mergeCell ref="C582:D582"/>
    <mergeCell ref="C583:D583"/>
    <mergeCell ref="C584:D584"/>
    <mergeCell ref="C585:D585"/>
    <mergeCell ref="C586:D586"/>
    <mergeCell ref="C588:D588"/>
    <mergeCell ref="C589:D589"/>
    <mergeCell ref="C59:D59"/>
    <mergeCell ref="C554:D554"/>
    <mergeCell ref="C555:D555"/>
    <mergeCell ref="C556:D556"/>
    <mergeCell ref="C558:D558"/>
    <mergeCell ref="C559:D559"/>
    <mergeCell ref="C560:D560"/>
    <mergeCell ref="C561:D561"/>
    <mergeCell ref="C562:D562"/>
    <mergeCell ref="C563:D563"/>
    <mergeCell ref="C564:D564"/>
    <mergeCell ref="C565:D565"/>
    <mergeCell ref="C567:D567"/>
    <mergeCell ref="C569:D569"/>
    <mergeCell ref="C57:D57"/>
    <mergeCell ref="C570:D570"/>
    <mergeCell ref="C571:D571"/>
    <mergeCell ref="C572:D572"/>
    <mergeCell ref="C535:D535"/>
    <mergeCell ref="C536:D536"/>
    <mergeCell ref="C537:D537"/>
    <mergeCell ref="C539:D539"/>
    <mergeCell ref="C540:D540"/>
    <mergeCell ref="C542:D542"/>
    <mergeCell ref="C543:D543"/>
    <mergeCell ref="C544:D544"/>
    <mergeCell ref="C545:D545"/>
    <mergeCell ref="C546:D546"/>
    <mergeCell ref="C548:D548"/>
    <mergeCell ref="C549:D549"/>
    <mergeCell ref="C55:D55"/>
    <mergeCell ref="C550:D550"/>
    <mergeCell ref="C551:D551"/>
    <mergeCell ref="C552:D552"/>
    <mergeCell ref="C553:D553"/>
    <mergeCell ref="C518:D518"/>
    <mergeCell ref="C519:D519"/>
    <mergeCell ref="C520:D520"/>
    <mergeCell ref="C521:D521"/>
    <mergeCell ref="C522:D522"/>
    <mergeCell ref="C523:D523"/>
    <mergeCell ref="C524:D524"/>
    <mergeCell ref="C525:D525"/>
    <mergeCell ref="C526:D526"/>
    <mergeCell ref="C527:D527"/>
    <mergeCell ref="C528:D528"/>
    <mergeCell ref="C529:D529"/>
    <mergeCell ref="C530:D530"/>
    <mergeCell ref="C531:D531"/>
    <mergeCell ref="C532:D532"/>
    <mergeCell ref="C533:D533"/>
    <mergeCell ref="C534:D534"/>
    <mergeCell ref="C501:D501"/>
    <mergeCell ref="C502:D502"/>
    <mergeCell ref="C503:D503"/>
    <mergeCell ref="C504:D504"/>
    <mergeCell ref="C505:D505"/>
    <mergeCell ref="C506:D506"/>
    <mergeCell ref="C507:D507"/>
    <mergeCell ref="C508:D508"/>
    <mergeCell ref="C509:D509"/>
    <mergeCell ref="C510:D510"/>
    <mergeCell ref="C511:D511"/>
    <mergeCell ref="C512:D512"/>
    <mergeCell ref="C513:D513"/>
    <mergeCell ref="C514:D514"/>
    <mergeCell ref="C515:D515"/>
    <mergeCell ref="C516:D516"/>
    <mergeCell ref="C517:D517"/>
    <mergeCell ref="C484:D484"/>
    <mergeCell ref="C485:D485"/>
    <mergeCell ref="C486:D486"/>
    <mergeCell ref="C487:D487"/>
    <mergeCell ref="C488:D488"/>
    <mergeCell ref="C489:D489"/>
    <mergeCell ref="C490:D490"/>
    <mergeCell ref="C491:D491"/>
    <mergeCell ref="C492:D492"/>
    <mergeCell ref="C493:D493"/>
    <mergeCell ref="C494:D494"/>
    <mergeCell ref="C495:D495"/>
    <mergeCell ref="C496:D496"/>
    <mergeCell ref="C497:D497"/>
    <mergeCell ref="C498:D498"/>
    <mergeCell ref="C499:D499"/>
    <mergeCell ref="C500:D500"/>
    <mergeCell ref="C467:D467"/>
    <mergeCell ref="C468:D468"/>
    <mergeCell ref="C469:D469"/>
    <mergeCell ref="C470:D470"/>
    <mergeCell ref="C471:D471"/>
    <mergeCell ref="C472:D472"/>
    <mergeCell ref="C473:D473"/>
    <mergeCell ref="C474:D474"/>
    <mergeCell ref="C475:D475"/>
    <mergeCell ref="C476:D476"/>
    <mergeCell ref="C477:D477"/>
    <mergeCell ref="C478:D478"/>
    <mergeCell ref="C479:D479"/>
    <mergeCell ref="C480:D480"/>
    <mergeCell ref="C481:D481"/>
    <mergeCell ref="C482:D482"/>
    <mergeCell ref="C483:D483"/>
    <mergeCell ref="C450:D450"/>
    <mergeCell ref="C451:D451"/>
    <mergeCell ref="C452:D452"/>
    <mergeCell ref="C453:D453"/>
    <mergeCell ref="C454:D454"/>
    <mergeCell ref="C455:D455"/>
    <mergeCell ref="C456:D456"/>
    <mergeCell ref="C457:D457"/>
    <mergeCell ref="C458:D458"/>
    <mergeCell ref="C459:D459"/>
    <mergeCell ref="C460:D460"/>
    <mergeCell ref="C461:D461"/>
    <mergeCell ref="C462:D462"/>
    <mergeCell ref="C463:D463"/>
    <mergeCell ref="C464:D464"/>
    <mergeCell ref="C465:D465"/>
    <mergeCell ref="C466:D466"/>
    <mergeCell ref="C433:D433"/>
    <mergeCell ref="C434:D434"/>
    <mergeCell ref="C435:D435"/>
    <mergeCell ref="C436:D436"/>
    <mergeCell ref="C437:D437"/>
    <mergeCell ref="C438:D438"/>
    <mergeCell ref="C439:D439"/>
    <mergeCell ref="C440:D440"/>
    <mergeCell ref="C441:D441"/>
    <mergeCell ref="C442:D442"/>
    <mergeCell ref="C443:D443"/>
    <mergeCell ref="C444:D444"/>
    <mergeCell ref="C445:D445"/>
    <mergeCell ref="C446:D446"/>
    <mergeCell ref="C447:D447"/>
    <mergeCell ref="C448:D448"/>
    <mergeCell ref="C449:D449"/>
    <mergeCell ref="C416:D416"/>
    <mergeCell ref="C417:D417"/>
    <mergeCell ref="C418:D418"/>
    <mergeCell ref="C419:D419"/>
    <mergeCell ref="C420:D420"/>
    <mergeCell ref="C421:D421"/>
    <mergeCell ref="C422:D422"/>
    <mergeCell ref="C423:D423"/>
    <mergeCell ref="C424:D424"/>
    <mergeCell ref="C425:D425"/>
    <mergeCell ref="C426:D426"/>
    <mergeCell ref="C427:D427"/>
    <mergeCell ref="C428:D428"/>
    <mergeCell ref="C429:D429"/>
    <mergeCell ref="C430:D430"/>
    <mergeCell ref="C431:D431"/>
    <mergeCell ref="C432:D432"/>
    <mergeCell ref="C399:D399"/>
    <mergeCell ref="C400:D400"/>
    <mergeCell ref="C401:D401"/>
    <mergeCell ref="C402:D402"/>
    <mergeCell ref="C403:D403"/>
    <mergeCell ref="C404:D404"/>
    <mergeCell ref="C405:D405"/>
    <mergeCell ref="C406:D406"/>
    <mergeCell ref="C407:D407"/>
    <mergeCell ref="C408:D408"/>
    <mergeCell ref="C409:D409"/>
    <mergeCell ref="C410:D410"/>
    <mergeCell ref="C411:D411"/>
    <mergeCell ref="C412:D412"/>
    <mergeCell ref="C413:D413"/>
    <mergeCell ref="C414:D414"/>
    <mergeCell ref="C415:D415"/>
    <mergeCell ref="C382:D382"/>
    <mergeCell ref="C383:D383"/>
    <mergeCell ref="C384:D384"/>
    <mergeCell ref="C385:D385"/>
    <mergeCell ref="C386:D386"/>
    <mergeCell ref="C387:D387"/>
    <mergeCell ref="C388:D388"/>
    <mergeCell ref="C389:D389"/>
    <mergeCell ref="C390:D390"/>
    <mergeCell ref="C391:D391"/>
    <mergeCell ref="C392:D392"/>
    <mergeCell ref="C393:D393"/>
    <mergeCell ref="C394:D394"/>
    <mergeCell ref="C395:D395"/>
    <mergeCell ref="C396:D396"/>
    <mergeCell ref="C397:D397"/>
    <mergeCell ref="C398:D398"/>
    <mergeCell ref="C364:D364"/>
    <mergeCell ref="C365:D365"/>
    <mergeCell ref="C366:D366"/>
    <mergeCell ref="C367:D367"/>
    <mergeCell ref="C368:D368"/>
    <mergeCell ref="C369:D369"/>
    <mergeCell ref="C370:D370"/>
    <mergeCell ref="C371:D371"/>
    <mergeCell ref="C373:D373"/>
    <mergeCell ref="C374:D374"/>
    <mergeCell ref="C375:D375"/>
    <mergeCell ref="C376:D376"/>
    <mergeCell ref="C377:D377"/>
    <mergeCell ref="C378:D378"/>
    <mergeCell ref="C379:D379"/>
    <mergeCell ref="C380:D380"/>
    <mergeCell ref="C381:D381"/>
    <mergeCell ref="C347:D347"/>
    <mergeCell ref="C348:D348"/>
    <mergeCell ref="C349:D349"/>
    <mergeCell ref="C350:D350"/>
    <mergeCell ref="C351:D351"/>
    <mergeCell ref="C352:D352"/>
    <mergeCell ref="C353:D353"/>
    <mergeCell ref="C354:D354"/>
    <mergeCell ref="C355:D355"/>
    <mergeCell ref="C356:D356"/>
    <mergeCell ref="C357:D357"/>
    <mergeCell ref="C358:D358"/>
    <mergeCell ref="C359:D359"/>
    <mergeCell ref="C360:D360"/>
    <mergeCell ref="C361:D361"/>
    <mergeCell ref="C362:D362"/>
    <mergeCell ref="C363:D363"/>
    <mergeCell ref="C330:D330"/>
    <mergeCell ref="C331:D331"/>
    <mergeCell ref="C332:D332"/>
    <mergeCell ref="C333:D333"/>
    <mergeCell ref="C334:D334"/>
    <mergeCell ref="C335:D335"/>
    <mergeCell ref="C336:D336"/>
    <mergeCell ref="C337:D337"/>
    <mergeCell ref="C338:D338"/>
    <mergeCell ref="C339:D339"/>
    <mergeCell ref="C340:D340"/>
    <mergeCell ref="C341:D341"/>
    <mergeCell ref="C342:D342"/>
    <mergeCell ref="C343:D343"/>
    <mergeCell ref="C344:D344"/>
    <mergeCell ref="C345:D345"/>
    <mergeCell ref="C346:D346"/>
    <mergeCell ref="C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8:D328"/>
    <mergeCell ref="C329:D329"/>
    <mergeCell ref="C294:D294"/>
    <mergeCell ref="C295:D295"/>
    <mergeCell ref="C297:D297"/>
    <mergeCell ref="C298:D298"/>
    <mergeCell ref="C299:D299"/>
    <mergeCell ref="C300:D300"/>
    <mergeCell ref="C301:D301"/>
    <mergeCell ref="C302:D302"/>
    <mergeCell ref="C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C275:D275"/>
    <mergeCell ref="C276:D276"/>
    <mergeCell ref="C277:D277"/>
    <mergeCell ref="C278:D278"/>
    <mergeCell ref="C279:D279"/>
    <mergeCell ref="C280:D280"/>
    <mergeCell ref="C281:D281"/>
    <mergeCell ref="C282:D282"/>
    <mergeCell ref="C283:D283"/>
    <mergeCell ref="C284:D284"/>
    <mergeCell ref="C286:D286"/>
    <mergeCell ref="C287:D287"/>
    <mergeCell ref="C288:D288"/>
    <mergeCell ref="C289:D289"/>
    <mergeCell ref="C290:D290"/>
    <mergeCell ref="C291:D291"/>
    <mergeCell ref="C293:D293"/>
    <mergeCell ref="C258:D258"/>
    <mergeCell ref="C259:D259"/>
    <mergeCell ref="C260:D260"/>
    <mergeCell ref="C261:D261"/>
    <mergeCell ref="C262:D262"/>
    <mergeCell ref="C263:D263"/>
    <mergeCell ref="C264:D264"/>
    <mergeCell ref="C265:D265"/>
    <mergeCell ref="C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06:D206"/>
    <mergeCell ref="C207:D207"/>
    <mergeCell ref="C208:D208"/>
    <mergeCell ref="C210:D210"/>
    <mergeCell ref="C211:D211"/>
    <mergeCell ref="C212:D212"/>
    <mergeCell ref="C213:D213"/>
    <mergeCell ref="C214:D214"/>
    <mergeCell ref="C215:D215"/>
    <mergeCell ref="C216:D216"/>
    <mergeCell ref="C217:D217"/>
    <mergeCell ref="C218:D218"/>
    <mergeCell ref="C219:D219"/>
    <mergeCell ref="C220:D220"/>
    <mergeCell ref="C221:D221"/>
    <mergeCell ref="C222:D222"/>
    <mergeCell ref="C223:D223"/>
    <mergeCell ref="C189:D189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B798:E798"/>
    <mergeCell ref="B800:G800"/>
    <mergeCell ref="B801:E801"/>
    <mergeCell ref="B802:E802"/>
    <mergeCell ref="B803:E803"/>
    <mergeCell ref="B82:E82"/>
    <mergeCell ref="B94:E94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4:D114"/>
    <mergeCell ref="C115:D115"/>
    <mergeCell ref="C116:D116"/>
    <mergeCell ref="C117:D117"/>
    <mergeCell ref="C118:D118"/>
    <mergeCell ref="C120:D120"/>
    <mergeCell ref="C121:D121"/>
    <mergeCell ref="C122:D122"/>
    <mergeCell ref="C123:D123"/>
    <mergeCell ref="C124:D124"/>
    <mergeCell ref="C125:D125"/>
    <mergeCell ref="C126:D126"/>
    <mergeCell ref="B752:E752"/>
    <mergeCell ref="B753:E753"/>
    <mergeCell ref="B754:E754"/>
    <mergeCell ref="B755:E755"/>
    <mergeCell ref="B756:E756"/>
    <mergeCell ref="B757:E757"/>
    <mergeCell ref="B758:E758"/>
    <mergeCell ref="B759:E759"/>
    <mergeCell ref="B785:E785"/>
    <mergeCell ref="B787:X787"/>
    <mergeCell ref="B788:T788"/>
    <mergeCell ref="B789:G790"/>
    <mergeCell ref="B791:G791"/>
    <mergeCell ref="B792:G792"/>
    <mergeCell ref="B793:E793"/>
    <mergeCell ref="B794:E794"/>
    <mergeCell ref="B796:G796"/>
    <mergeCell ref="C760:D760"/>
    <mergeCell ref="C761:D761"/>
    <mergeCell ref="C762:D762"/>
    <mergeCell ref="C763:D763"/>
    <mergeCell ref="C764:D764"/>
    <mergeCell ref="C765:D765"/>
    <mergeCell ref="C766:D766"/>
    <mergeCell ref="C767:D767"/>
    <mergeCell ref="C768:D768"/>
    <mergeCell ref="C769:D769"/>
    <mergeCell ref="C770:D770"/>
    <mergeCell ref="C771:D771"/>
    <mergeCell ref="C772:D772"/>
    <mergeCell ref="C773:D773"/>
    <mergeCell ref="C774:D774"/>
    <mergeCell ref="B735:E735"/>
    <mergeCell ref="B736:E736"/>
    <mergeCell ref="B737:E737"/>
    <mergeCell ref="B738:E738"/>
    <mergeCell ref="B739:E739"/>
    <mergeCell ref="B740:E740"/>
    <mergeCell ref="B741:E741"/>
    <mergeCell ref="B742:E742"/>
    <mergeCell ref="B743:E743"/>
    <mergeCell ref="B744:E744"/>
    <mergeCell ref="B745:E745"/>
    <mergeCell ref="B746:E746"/>
    <mergeCell ref="B747:E747"/>
    <mergeCell ref="B748:E748"/>
    <mergeCell ref="B749:E749"/>
    <mergeCell ref="B750:E750"/>
    <mergeCell ref="B751:E751"/>
    <mergeCell ref="B666:E666"/>
    <mergeCell ref="B675:E675"/>
    <mergeCell ref="B7:G7"/>
    <mergeCell ref="B703:E703"/>
    <mergeCell ref="B721:E721"/>
    <mergeCell ref="B723:G723"/>
    <mergeCell ref="B724:E724"/>
    <mergeCell ref="B725:E725"/>
    <mergeCell ref="B726:G726"/>
    <mergeCell ref="B727:E727"/>
    <mergeCell ref="B728:E728"/>
    <mergeCell ref="B729:E729"/>
    <mergeCell ref="B730:E730"/>
    <mergeCell ref="B731:G731"/>
    <mergeCell ref="B732:E732"/>
    <mergeCell ref="B733:E733"/>
    <mergeCell ref="B734:E734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B538:E538"/>
    <mergeCell ref="B54:G54"/>
    <mergeCell ref="B541:E541"/>
    <mergeCell ref="B547:E547"/>
    <mergeCell ref="B557:E557"/>
    <mergeCell ref="B56:E56"/>
    <mergeCell ref="B566:E566"/>
    <mergeCell ref="B568:E568"/>
    <mergeCell ref="B58:E58"/>
    <mergeCell ref="B587:E587"/>
    <mergeCell ref="B594:E594"/>
    <mergeCell ref="B597:E597"/>
    <mergeCell ref="B600:E600"/>
    <mergeCell ref="B607:E607"/>
    <mergeCell ref="B634:E634"/>
    <mergeCell ref="B642:E642"/>
    <mergeCell ref="B663:E663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5:D155"/>
    <mergeCell ref="C157:D157"/>
    <mergeCell ref="C158:D158"/>
    <mergeCell ref="B285:E285"/>
    <mergeCell ref="B29:E29"/>
    <mergeCell ref="B292:E292"/>
    <mergeCell ref="B296:E296"/>
    <mergeCell ref="B3:X3"/>
    <mergeCell ref="B30:E30"/>
    <mergeCell ref="B31:E31"/>
    <mergeCell ref="B32:E32"/>
    <mergeCell ref="B327:E327"/>
    <mergeCell ref="B33:E33"/>
    <mergeCell ref="B34:E34"/>
    <mergeCell ref="B35:E35"/>
    <mergeCell ref="B36:E36"/>
    <mergeCell ref="B37:E37"/>
    <mergeCell ref="B372:E372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:G5"/>
    <mergeCell ref="B50:E50"/>
    <mergeCell ref="B51:E51"/>
    <mergeCell ref="B52:E52"/>
    <mergeCell ref="C159:D159"/>
    <mergeCell ref="B10:U10"/>
    <mergeCell ref="B113:E113"/>
    <mergeCell ref="B119:E119"/>
    <mergeCell ref="B12:G15"/>
    <mergeCell ref="B154:E154"/>
    <mergeCell ref="B156:E156"/>
    <mergeCell ref="B16:G16"/>
    <mergeCell ref="B17:G17"/>
    <mergeCell ref="B18:E18"/>
    <mergeCell ref="B19:E19"/>
    <mergeCell ref="B20:E20"/>
    <mergeCell ref="B209:E209"/>
    <mergeCell ref="B21:E21"/>
    <mergeCell ref="B22:E22"/>
    <mergeCell ref="B23:E23"/>
    <mergeCell ref="B24:E24"/>
    <mergeCell ref="B25:E25"/>
    <mergeCell ref="B26:E26"/>
    <mergeCell ref="B27:E27"/>
    <mergeCell ref="B28:E28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</mergeCells>
  <pageMargins left="0.11811023" right="0" top="0.98425196000000004" bottom="0.98425196000000004" header="0.51181102000000001" footer="0.51181102000000001"/>
  <pageSetup paperSize="9" scale="70" orientation="landscape" blackAndWhite="1"/>
  <headerFooter alignWithMargins="0"/>
  <rowBreaks count="1" manualBreakCount="1">
    <brk id="7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9"/>
  <sheetViews>
    <sheetView workbookViewId="0"/>
  </sheetViews>
  <sheetFormatPr defaultRowHeight="15" x14ac:dyDescent="0.2"/>
  <cols>
    <col min="1" max="1" width="156.140625" customWidth="1"/>
  </cols>
  <sheetData>
    <row r="1" spans="1:1" ht="15" customHeight="1" x14ac:dyDescent="0.2">
      <c r="A1" s="140" t="s">
        <v>442</v>
      </c>
    </row>
    <row r="2" spans="1:1" ht="15" customHeight="1" x14ac:dyDescent="0.2">
      <c r="A2" s="141" t="s">
        <v>443</v>
      </c>
    </row>
    <row r="3" spans="1:1" ht="51" customHeight="1" x14ac:dyDescent="0.2">
      <c r="A3" s="141" t="s">
        <v>444</v>
      </c>
    </row>
    <row r="4" spans="1:1" ht="15" customHeight="1" x14ac:dyDescent="0.2">
      <c r="A4" s="141" t="s">
        <v>445</v>
      </c>
    </row>
    <row r="5" spans="1:1" ht="15" customHeight="1" x14ac:dyDescent="0.2">
      <c r="A5" s="140" t="s">
        <v>446</v>
      </c>
    </row>
    <row r="6" spans="1:1" ht="38.25" customHeight="1" x14ac:dyDescent="0.2">
      <c r="A6" s="141" t="s">
        <v>447</v>
      </c>
    </row>
    <row r="7" spans="1:1" ht="25.5" customHeight="1" x14ac:dyDescent="0.2">
      <c r="A7" s="141" t="s">
        <v>448</v>
      </c>
    </row>
    <row r="8" spans="1:1" ht="25.5" customHeight="1" x14ac:dyDescent="0.2">
      <c r="A8" s="141" t="s">
        <v>449</v>
      </c>
    </row>
    <row r="9" spans="1:1" ht="25.5" customHeight="1" x14ac:dyDescent="0.2">
      <c r="A9" s="141" t="s">
        <v>450</v>
      </c>
    </row>
    <row r="10" spans="1:1" ht="51" customHeight="1" x14ac:dyDescent="0.2">
      <c r="A10" s="141" t="s">
        <v>451</v>
      </c>
    </row>
    <row r="11" spans="1:1" ht="280.5" customHeight="1" x14ac:dyDescent="0.2">
      <c r="A11" s="141" t="s">
        <v>452</v>
      </c>
    </row>
    <row r="12" spans="1:1" ht="63.75" customHeight="1" x14ac:dyDescent="0.2">
      <c r="A12" s="141" t="s">
        <v>453</v>
      </c>
    </row>
    <row r="13" spans="1:1" ht="25.5" customHeight="1" x14ac:dyDescent="0.2">
      <c r="A13" s="141" t="s">
        <v>454</v>
      </c>
    </row>
    <row r="14" spans="1:1" ht="15" customHeight="1" x14ac:dyDescent="0.2">
      <c r="A14" s="141"/>
    </row>
    <row r="15" spans="1:1" ht="15" customHeight="1" x14ac:dyDescent="0.2">
      <c r="A15" s="141"/>
    </row>
    <row r="16" spans="1:1" ht="15" customHeight="1" x14ac:dyDescent="0.2">
      <c r="A16" s="141"/>
    </row>
    <row r="17" spans="1:1" ht="15" customHeight="1" x14ac:dyDescent="0.2">
      <c r="A17" s="141"/>
    </row>
    <row r="18" spans="1:1" ht="15" customHeight="1" x14ac:dyDescent="0.2">
      <c r="A18" s="141"/>
    </row>
    <row r="19" spans="1:1" ht="15" customHeight="1" x14ac:dyDescent="0.2">
      <c r="A19" s="141"/>
    </row>
    <row r="20" spans="1:1" ht="15" customHeight="1" x14ac:dyDescent="0.2">
      <c r="A20" s="140"/>
    </row>
    <row r="21" spans="1:1" ht="15" customHeight="1" x14ac:dyDescent="0.2">
      <c r="A21" s="141"/>
    </row>
    <row r="22" spans="1:1" ht="15" customHeight="1" x14ac:dyDescent="0.2">
      <c r="A22" s="141"/>
    </row>
    <row r="23" spans="1:1" ht="15" customHeight="1" x14ac:dyDescent="0.2">
      <c r="A23" s="141"/>
    </row>
    <row r="24" spans="1:1" ht="15" customHeight="1" x14ac:dyDescent="0.2">
      <c r="A24" s="140"/>
    </row>
    <row r="25" spans="1:1" ht="15" customHeight="1" x14ac:dyDescent="0.2">
      <c r="A25" s="141"/>
    </row>
    <row r="26" spans="1:1" ht="15" customHeight="1" x14ac:dyDescent="0.2">
      <c r="A26" s="141"/>
    </row>
    <row r="27" spans="1:1" ht="15" customHeight="1" x14ac:dyDescent="0.2">
      <c r="A27" s="141"/>
    </row>
    <row r="28" spans="1:1" ht="15" customHeight="1" x14ac:dyDescent="0.2">
      <c r="A28" s="141"/>
    </row>
    <row r="29" spans="1:1" ht="15" customHeight="1" x14ac:dyDescent="0.2">
      <c r="A29" s="141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ТРАФАРЕТ</vt:lpstr>
      <vt:lpstr>Инструкция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cp:lastModifiedBy>Екатерина Владимировна Крючкова</cp:lastModifiedBy>
  <dcterms:created xsi:type="dcterms:W3CDTF">2026-03-10T11:42:50Z</dcterms:created>
  <dcterms:modified xsi:type="dcterms:W3CDTF">2026-03-10T11:44:09Z</dcterms:modified>
</cp:coreProperties>
</file>