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661D2CC1-77D5-466E-B524-C59C1A0563E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 refMode="R1C1"/>
</workbook>
</file>

<file path=xl/calcChain.xml><?xml version="1.0" encoding="utf-8"?>
<calcChain xmlns="http://schemas.openxmlformats.org/spreadsheetml/2006/main">
  <c r="G169" i="1" l="1"/>
  <c r="G168" i="1"/>
  <c r="G167" i="1"/>
  <c r="G166" i="1"/>
  <c r="G165" i="1"/>
  <c r="F165" i="1"/>
  <c r="E165" i="1"/>
  <c r="G164" i="1"/>
  <c r="G163" i="1"/>
  <c r="G162" i="1"/>
  <c r="F162" i="1"/>
  <c r="E162" i="1"/>
  <c r="G161" i="1"/>
  <c r="G160" i="1"/>
  <c r="G159" i="1"/>
  <c r="F159" i="1"/>
  <c r="E159" i="1"/>
  <c r="G158" i="1"/>
  <c r="F158" i="1"/>
  <c r="E158" i="1"/>
  <c r="G157" i="1"/>
  <c r="G156" i="1"/>
  <c r="G155" i="1"/>
  <c r="F155" i="1"/>
  <c r="E155" i="1"/>
  <c r="G154" i="1"/>
  <c r="G153" i="1"/>
  <c r="G152" i="1"/>
  <c r="F152" i="1"/>
  <c r="E152" i="1"/>
  <c r="G151" i="1"/>
  <c r="G150" i="1"/>
  <c r="G149" i="1"/>
  <c r="F149" i="1"/>
  <c r="E149" i="1"/>
  <c r="G148" i="1"/>
  <c r="G147" i="1"/>
  <c r="G146" i="1"/>
  <c r="F146" i="1"/>
  <c r="E146" i="1"/>
  <c r="G145" i="1"/>
  <c r="G144" i="1"/>
  <c r="G143" i="1"/>
  <c r="F143" i="1"/>
  <c r="E143" i="1"/>
  <c r="G142" i="1"/>
  <c r="G141" i="1"/>
  <c r="G140" i="1"/>
  <c r="F140" i="1"/>
  <c r="E140" i="1"/>
  <c r="G139" i="1"/>
  <c r="F139" i="1"/>
  <c r="E139" i="1"/>
  <c r="G138" i="1"/>
  <c r="F138" i="1"/>
  <c r="E138" i="1"/>
  <c r="G137" i="1"/>
  <c r="G136" i="1"/>
  <c r="G135" i="1"/>
  <c r="G134" i="1"/>
  <c r="F134" i="1"/>
  <c r="E134" i="1"/>
  <c r="G133" i="1"/>
  <c r="G132" i="1"/>
  <c r="G131" i="1"/>
  <c r="F131" i="1"/>
  <c r="E131" i="1"/>
  <c r="G130" i="1"/>
  <c r="G129" i="1"/>
  <c r="G128" i="1"/>
  <c r="F128" i="1"/>
  <c r="E128" i="1"/>
  <c r="G127" i="1"/>
  <c r="G126" i="1"/>
  <c r="G125" i="1"/>
  <c r="F125" i="1"/>
  <c r="E125" i="1"/>
  <c r="G123" i="1"/>
  <c r="G122" i="1"/>
  <c r="G120" i="1"/>
  <c r="G119" i="1"/>
  <c r="G118" i="1"/>
  <c r="F118" i="1"/>
  <c r="E118" i="1"/>
  <c r="G117" i="1"/>
  <c r="G116" i="1"/>
  <c r="G115" i="1"/>
  <c r="F115" i="1"/>
  <c r="E115" i="1"/>
  <c r="G114" i="1"/>
  <c r="G113" i="1"/>
  <c r="G112" i="1"/>
  <c r="F112" i="1"/>
  <c r="E112" i="1"/>
  <c r="G111" i="1"/>
  <c r="G110" i="1"/>
  <c r="G109" i="1"/>
  <c r="F109" i="1"/>
  <c r="E109" i="1"/>
  <c r="G108" i="1"/>
  <c r="F108" i="1"/>
  <c r="E108" i="1"/>
  <c r="G107" i="1"/>
  <c r="G103" i="1"/>
  <c r="G102" i="1"/>
  <c r="G101" i="1"/>
  <c r="G100" i="1"/>
  <c r="G99" i="1"/>
  <c r="G98" i="1"/>
  <c r="F98" i="1"/>
  <c r="E98" i="1"/>
  <c r="G96" i="1"/>
  <c r="G95" i="1"/>
  <c r="G94" i="1"/>
  <c r="F94" i="1"/>
  <c r="E94" i="1"/>
  <c r="G92" i="1"/>
  <c r="G91" i="1"/>
  <c r="G90" i="1"/>
  <c r="F90" i="1"/>
  <c r="E90" i="1"/>
  <c r="G88" i="1"/>
  <c r="G87" i="1"/>
  <c r="G86" i="1"/>
  <c r="G85" i="1"/>
  <c r="F85" i="1"/>
  <c r="E85" i="1"/>
  <c r="G83" i="1"/>
  <c r="G82" i="1"/>
  <c r="G81" i="1"/>
  <c r="F81" i="1"/>
  <c r="E81" i="1"/>
  <c r="G79" i="1"/>
  <c r="G78" i="1"/>
  <c r="G77" i="1"/>
  <c r="G76" i="1"/>
  <c r="F76" i="1"/>
  <c r="E76" i="1"/>
  <c r="G74" i="1"/>
  <c r="G73" i="1"/>
  <c r="F73" i="1"/>
  <c r="E73" i="1"/>
  <c r="G71" i="1"/>
  <c r="G70" i="1"/>
  <c r="G69" i="1"/>
  <c r="G68" i="1"/>
  <c r="G67" i="1"/>
  <c r="G66" i="1"/>
  <c r="G65" i="1"/>
  <c r="G64" i="1"/>
  <c r="F64" i="1"/>
  <c r="E64" i="1"/>
  <c r="G62" i="1"/>
  <c r="G61" i="1"/>
  <c r="G60" i="1"/>
  <c r="G59" i="1"/>
  <c r="F59" i="1"/>
  <c r="E59" i="1"/>
  <c r="G58" i="1"/>
  <c r="F58" i="1"/>
  <c r="E58" i="1"/>
  <c r="G56" i="1"/>
  <c r="G55" i="1"/>
  <c r="G54" i="1"/>
  <c r="G53" i="1"/>
  <c r="G52" i="1"/>
  <c r="G51" i="1"/>
  <c r="F51" i="1"/>
  <c r="E51" i="1"/>
  <c r="G49" i="1"/>
  <c r="G48" i="1"/>
  <c r="F48" i="1"/>
  <c r="E48" i="1"/>
  <c r="G46" i="1"/>
  <c r="G45" i="1"/>
  <c r="G44" i="1"/>
  <c r="F44" i="1"/>
  <c r="E44" i="1"/>
  <c r="G42" i="1"/>
  <c r="G41" i="1"/>
  <c r="F41" i="1"/>
  <c r="E41" i="1"/>
  <c r="G39" i="1"/>
  <c r="G38" i="1"/>
  <c r="G37" i="1"/>
  <c r="G36" i="1"/>
  <c r="F36" i="1"/>
  <c r="E36" i="1"/>
  <c r="G34" i="1"/>
  <c r="G33" i="1"/>
  <c r="G32" i="1"/>
  <c r="F32" i="1"/>
  <c r="E32" i="1"/>
  <c r="G30" i="1"/>
  <c r="G29" i="1"/>
  <c r="F29" i="1"/>
  <c r="E29" i="1"/>
  <c r="G27" i="1"/>
  <c r="G26" i="1"/>
  <c r="G25" i="1"/>
  <c r="G24" i="1"/>
  <c r="G23" i="1"/>
  <c r="F23" i="1"/>
  <c r="E23" i="1"/>
  <c r="G21" i="1"/>
  <c r="G20" i="1"/>
  <c r="G19" i="1"/>
  <c r="F19" i="1"/>
  <c r="E19" i="1"/>
  <c r="G18" i="1"/>
  <c r="G106" i="1" s="1"/>
  <c r="G105" i="1" s="1"/>
  <c r="F18" i="1"/>
  <c r="F106" i="1" s="1"/>
  <c r="F105" i="1" s="1"/>
  <c r="E18" i="1"/>
  <c r="E106" i="1" s="1"/>
  <c r="E105" i="1" s="1"/>
</calcChain>
</file>

<file path=xl/sharedStrings.xml><?xml version="1.0" encoding="utf-8"?>
<sst xmlns="http://schemas.openxmlformats.org/spreadsheetml/2006/main" count="428" uniqueCount="347">
  <si>
    <t>492</t>
  </si>
  <si>
    <t>5</t>
  </si>
  <si>
    <t>PRD</t>
  </si>
  <si>
    <t>ОТЧЕТ  О ФИНАНСОВЫХ РЕЗУЛЬТАТАХ ДЕЯТЕЛЬНОСТИ</t>
  </si>
  <si>
    <t>500</t>
  </si>
  <si>
    <t>PRP</t>
  </si>
  <si>
    <t>КОДЫ</t>
  </si>
  <si>
    <t>01.01.2026</t>
  </si>
  <si>
    <t>RDT</t>
  </si>
  <si>
    <t>Форма по ОКУД</t>
  </si>
  <si>
    <t>0503121</t>
  </si>
  <si>
    <t>ROD</t>
  </si>
  <si>
    <t>на</t>
  </si>
  <si>
    <t>01 января 2026 г.</t>
  </si>
  <si>
    <t>Дата</t>
  </si>
  <si>
    <t>3</t>
  </si>
  <si>
    <t>VID</t>
  </si>
  <si>
    <t>Главный распорядитель, распорядитель, получатель бюджетных средств,</t>
  </si>
  <si>
    <t>VRO</t>
  </si>
  <si>
    <t>главный администратор, администратор доходов бюджета,</t>
  </si>
  <si>
    <t>по ОКПО</t>
  </si>
  <si>
    <t>02290545</t>
  </si>
  <si>
    <t>ГОД</t>
  </si>
  <si>
    <t>RESERVE1</t>
  </si>
  <si>
    <t>главный администратор, администратор источников</t>
  </si>
  <si>
    <t>ИНН</t>
  </si>
  <si>
    <t>5320008985</t>
  </si>
  <si>
    <t>RESERVE2</t>
  </si>
  <si>
    <t>финансирования дефицита бюджета</t>
  </si>
  <si>
    <t>Комитет финансов Администрации Боровичского муниципального района</t>
  </si>
  <si>
    <t>Глава по БК</t>
  </si>
  <si>
    <t>glbuhg2</t>
  </si>
  <si>
    <t>Наименование бюджета (публично-правового образования)</t>
  </si>
  <si>
    <t>Бюджет Боровичского муниципального района</t>
  </si>
  <si>
    <t>по ОКТМО</t>
  </si>
  <si>
    <t>49606000</t>
  </si>
  <si>
    <t>ruk2</t>
  </si>
  <si>
    <t>Периодичность: годовая</t>
  </si>
  <si>
    <t>ruk3</t>
  </si>
  <si>
    <t>Единица измерения: руб.</t>
  </si>
  <si>
    <t>по ОКЕИ</t>
  </si>
  <si>
    <t>pravopr</t>
  </si>
  <si>
    <t>oktmor</t>
  </si>
  <si>
    <t>Наименование показателя</t>
  </si>
  <si>
    <t>Код строки</t>
  </si>
  <si>
    <t>Код по КОСГУ</t>
  </si>
  <si>
    <t>Бюджетная деятельность</t>
  </si>
  <si>
    <t>Средства во временном распоряжении</t>
  </si>
  <si>
    <t>Итого</t>
  </si>
  <si>
    <t>COLS_OLAP</t>
  </si>
  <si>
    <t>ROWS_OLAP</t>
  </si>
  <si>
    <t>6</t>
  </si>
  <si>
    <t>CONS_RULES</t>
  </si>
  <si>
    <t>Доходы (стр. 020 + стр. 030 + стр. 040 + стр. 050 + стр. 060 + 
стр. 070 + стр. 090 + стр. 100 + стр. 110)</t>
  </si>
  <si>
    <t>010</t>
  </si>
  <si>
    <t>100</t>
  </si>
  <si>
    <t>Налоговые доходы
            в том числе:</t>
  </si>
  <si>
    <t>020</t>
  </si>
  <si>
    <t>110</t>
  </si>
  <si>
    <t>Налоги</t>
  </si>
  <si>
    <t>111</t>
  </si>
  <si>
    <t>Государственная пошлина, сборы</t>
  </si>
  <si>
    <t>112</t>
  </si>
  <si>
    <t>Доходы от собственности
            в том числе:</t>
  </si>
  <si>
    <t>030</t>
  </si>
  <si>
    <t>120</t>
  </si>
  <si>
    <t>Доходы от операционной аренды</t>
  </si>
  <si>
    <t>121</t>
  </si>
  <si>
    <t>Платежи при пользовании природными ресурсами</t>
  </si>
  <si>
    <t>123</t>
  </si>
  <si>
    <t>Дивиденды от объектов инвестирования</t>
  </si>
  <si>
    <t>127</t>
  </si>
  <si>
    <t>Иные доходы от собственности</t>
  </si>
  <si>
    <t>129</t>
  </si>
  <si>
    <t>Доходы от оказания платных услуг (работ), компенсаций затрат
            в том числе:</t>
  </si>
  <si>
    <t>040</t>
  </si>
  <si>
    <t>130</t>
  </si>
  <si>
    <t>Штрафы, пени, неустойки, возмещения ущерба
            в том числе:</t>
  </si>
  <si>
    <t>050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</si>
  <si>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</si>
  <si>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</si>
  <si>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</si>
  <si>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Прочие доходы от сумм принудительного изъятия</t>
  </si>
  <si>
    <t>145</t>
  </si>
  <si>
    <t>Безвозмездные денежные поступления текущего характера
            в том числе:</t>
  </si>
  <si>
    <t>060</t>
  </si>
  <si>
    <t>150</t>
  </si>
  <si>
    <t>Поступления текущего характера от других бюджетов бюджетной системы Российской Федерации</t>
  </si>
  <si>
    <t>151</t>
  </si>
  <si>
    <t>Поступления текущего характера в бюджеты бюджетной системы Российской Федерации от бюджетных и автономных учреждений</t>
  </si>
  <si>
    <t>153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</si>
  <si>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</si>
  <si>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</si>
  <si>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>Безвозмездные денежные поступления капитального характера
            в том числе:</t>
  </si>
  <si>
    <t>070</t>
  </si>
  <si>
    <t>160</t>
  </si>
  <si>
    <t>Поступления капитального характера от других бюджетов бюджетной системы Российской Федерации</t>
  </si>
  <si>
    <t>161</t>
  </si>
  <si>
    <t>Доходы от операций с активами
            в том числе:</t>
  </si>
  <si>
    <t>090</t>
  </si>
  <si>
    <t>170</t>
  </si>
  <si>
    <t>Доходы от выбытия активов</t>
  </si>
  <si>
    <t>172</t>
  </si>
  <si>
    <t>Чрезвычайные доходы от операций с активами</t>
  </si>
  <si>
    <t>173</t>
  </si>
  <si>
    <t>Прочие доходы
            в том числе:</t>
  </si>
  <si>
    <t>180</t>
  </si>
  <si>
    <t>Иные доходы</t>
  </si>
  <si>
    <t>189</t>
  </si>
  <si>
    <t>Безвозмездные неденежные поступления в сектор государственного управления
            в том числе:</t>
  </si>
  <si>
    <t>190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</si>
  <si>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</si>
  <si>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</si>
  <si>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Безвозмездные неденежные поступления текущего характера от организаций (за исключением сектора государственного управления и организаций государственного сектора)</t>
  </si>
  <si>
    <t>192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</si>
  <si>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</si>
  <si>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</si>
  <si>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Безвозмездные неденежные поступления капитального характера от организаций (за исключением сектора государственного управления и организаций государственного сектора)</t>
  </si>
  <si>
    <t>196</t>
  </si>
  <si>
    <t>Прочие неденежные безвозмездные поступления</t>
  </si>
  <si>
    <t>199</t>
  </si>
  <si>
    <t>Расходы (стр. 160 + стр. 170 + стр. 190 + стр. 210 + 
стр. 230 + стр. 240 + стр. 250 + стр. 260 + стр. 270)</t>
  </si>
  <si>
    <t>200</t>
  </si>
  <si>
    <t>Оплата труда и начисления на выплаты по оплате труда
           в том числе:</t>
  </si>
  <si>
    <t>210</t>
  </si>
  <si>
    <t>Заработная плата</t>
  </si>
  <si>
    <t>211</t>
  </si>
  <si>
    <t>Прочие несоциальные выплаты персоналу в денежной форме</t>
  </si>
  <si>
    <t>212</t>
  </si>
  <si>
    <t>Начисления на выплаты по оплате труда</t>
  </si>
  <si>
    <t>213</t>
  </si>
  <si>
    <t>Оплата работ, услуг
            в том числе:</t>
  </si>
  <si>
    <t>220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</si>
  <si>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</si>
  <si>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</si>
  <si>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</si>
  <si>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</si>
  <si>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</si>
  <si>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</si>
  <si>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</si>
  <si>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</si>
  <si>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</si>
  <si>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</si>
  <si>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</si>
  <si>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</si>
  <si>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</si>
  <si>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</si>
  <si>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Обслуживание  государственного (муниципального) долга
            в том числе:</t>
  </si>
  <si>
    <t>230</t>
  </si>
  <si>
    <t>Обслуживание внутреннего долга</t>
  </si>
  <si>
    <t>231</t>
  </si>
  <si>
    <t>Безвозмездные перечисления текущего характера организациям
            в том числе:</t>
  </si>
  <si>
    <t>240</t>
  </si>
  <si>
    <t>Безвозмездные перечисления (передачи) текущего характера сектора государственного управления</t>
  </si>
  <si>
    <t>241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</si>
  <si>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</si>
  <si>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245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</si>
  <si>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</si>
  <si>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246</t>
  </si>
  <si>
    <t>Безвозмездные перечисления бюджетам
            в том числе:</t>
  </si>
  <si>
    <t>250</t>
  </si>
  <si>
    <t>Перечисления текущего характера другим бюджетам бюджетной системы Российской Федерации</t>
  </si>
  <si>
    <t>251</t>
  </si>
  <si>
    <t>Перечисления капитального характера другим бюджетам бюджетной системы Российской Федерации</t>
  </si>
  <si>
    <t>254</t>
  </si>
  <si>
    <t>Социальное обеспечение
            в том числе:</t>
  </si>
  <si>
    <t>260</t>
  </si>
  <si>
    <t>Пособия по социальной помощи населению в денежной форме</t>
  </si>
  <si>
    <t>262</t>
  </si>
  <si>
    <t>Пенсии, пособия, выплачиваемые работодателями, нанимателями бывшим работникам в денежной форме</t>
  </si>
  <si>
    <t>264</t>
  </si>
  <si>
    <t>Социальные пособия и компенсации персоналу в денежной форме</t>
  </si>
  <si>
    <t>266</t>
  </si>
  <si>
    <t>Расходы по операциям с активами
            в том числе:</t>
  </si>
  <si>
    <t>270</t>
  </si>
  <si>
    <t>Амортизация</t>
  </si>
  <si>
    <t>271</t>
  </si>
  <si>
    <t>Расходование материальных запасов</t>
  </si>
  <si>
    <t>272</t>
  </si>
  <si>
    <t>Безвозмездные перечисления капитального характера организациям
            в том числе:</t>
  </si>
  <si>
    <t>280</t>
  </si>
  <si>
    <t>Безвозмездные перечисления капитального характера государственным (муниципальным) учреждениям</t>
  </si>
  <si>
    <t>281</t>
  </si>
  <si>
    <t>Безвозмездные перечисления капитального характера нефинансовым организациям государственного сектора</t>
  </si>
  <si>
    <t>284</t>
  </si>
  <si>
    <t>Прочие расходы
            в том числе:</t>
  </si>
  <si>
    <t>290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</si>
  <si>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</si>
  <si>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</si>
  <si>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</si>
  <si>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</si>
  <si>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Другие экономические санкции</t>
  </si>
  <si>
    <t>295</t>
  </si>
  <si>
    <t>Иные выплаты текущего характера физическим лицам</t>
  </si>
  <si>
    <t>296</t>
  </si>
  <si>
    <t>Иные выплаты текущего характера организациям</t>
  </si>
  <si>
    <t>297</t>
  </si>
  <si>
    <t>Чистый операционный результат
(стр. 301 - стр. 302),  (стр. 310 + стр. 410)</t>
  </si>
  <si>
    <t>300</t>
  </si>
  <si>
    <t>Операционный результат до налогообложения 
(стр. 010 - стр. 150)</t>
  </si>
  <si>
    <t>301</t>
  </si>
  <si>
    <t>Налог на прибыль</t>
  </si>
  <si>
    <t>302</t>
  </si>
  <si>
    <t>Операции с нефинансовыми активами 
(стр. 320 + стр. 330 + стр. 350 + стр. 360 + стр. 370+ стр. 380 + стр. 390 + 
стр. 395 + стр. 400)</t>
  </si>
  <si>
    <t>310</t>
  </si>
  <si>
    <t>Чистое поступление основных средств</t>
  </si>
  <si>
    <t>320</t>
  </si>
  <si>
    <t>в том числе:
увеличение стоимости основных средств</t>
  </si>
  <si>
    <t>321</t>
  </si>
  <si>
    <t>уменьшение стоимости основных средств</t>
  </si>
  <si>
    <t>322</t>
  </si>
  <si>
    <t>41X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</si>
  <si>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</si>
  <si>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</si>
  <si>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</si>
  <si>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</si>
  <si>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</si>
  <si>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</si>
  <si>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42X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</si>
  <si>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</si>
  <si>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</si>
  <si>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</si>
  <si>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</si>
  <si>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</si>
  <si>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</si>
  <si>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43X</t>
  </si>
  <si>
    <t>Чистое поступление материальных запасов</t>
  </si>
  <si>
    <t>360</t>
  </si>
  <si>
    <t>в том числе:
увеличение стоимости материальных запасов
в том числе:</t>
  </si>
  <si>
    <t>361</t>
  </si>
  <si>
    <t>340</t>
  </si>
  <si>
    <t>уменьшение стоимости материальных запасов
в том числе:</t>
  </si>
  <si>
    <t>362</t>
  </si>
  <si>
    <t>440</t>
  </si>
  <si>
    <t>Чистое поступление прав пользования</t>
  </si>
  <si>
    <t>370</t>
  </si>
  <si>
    <t>в том числе:
увеличение стоимости прав пользования</t>
  </si>
  <si>
    <t>371</t>
  </si>
  <si>
    <t>35Х</t>
  </si>
  <si>
    <t>уменьшение стоимости прав пользования</t>
  </si>
  <si>
    <t>372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</si>
  <si>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</si>
  <si>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</si>
  <si>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</si>
  <si>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</si>
  <si>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</si>
  <si>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уменьшение стоимости биологических активов</t>
  </si>
  <si>
    <t>382</t>
  </si>
  <si>
    <t>46X</t>
  </si>
  <si>
    <t>Чистое изменение затрат на изготовление готовой продукции, выполнение работ, услуг</t>
  </si>
  <si>
    <t>390</t>
  </si>
  <si>
    <t>в том числе:
увеличение затрат</t>
  </si>
  <si>
    <t>391</t>
  </si>
  <si>
    <t>x</t>
  </si>
  <si>
    <t>уменьшение затрат</t>
  </si>
  <si>
    <t>392</t>
  </si>
  <si>
    <t>Чистое изменение затрат на биотрансформацию</t>
  </si>
  <si>
    <t>395</t>
  </si>
  <si>
    <t>396</t>
  </si>
  <si>
    <t>397</t>
  </si>
  <si>
    <t>Расходы будущих периодов</t>
  </si>
  <si>
    <t>400</t>
  </si>
  <si>
    <t>Операции с финансовыми активами и обязательствами 
(стр. 420 – стр. 510)</t>
  </si>
  <si>
    <t>410</t>
  </si>
  <si>
    <t>Операции с финансовыми активами 
(стр. 430 + стр. 440 + стр. 450 + стр. 460 + стр. 470 + стр. 480)</t>
  </si>
  <si>
    <t>420</t>
  </si>
  <si>
    <t>Чистое поступление денежных средств и их эквивалентов</t>
  </si>
  <si>
    <t>430</t>
  </si>
  <si>
    <t>в том числе:
поступление денежных средств и их эквивалентов</t>
  </si>
  <si>
    <t>431</t>
  </si>
  <si>
    <t>510</t>
  </si>
  <si>
    <t>выбытие денежных средств и их эквивалентов</t>
  </si>
  <si>
    <t>432</t>
  </si>
  <si>
    <t>610</t>
  </si>
  <si>
    <t>Чистое поступление ценных бумаг, кроме акций</t>
  </si>
  <si>
    <t>в том числе:
увеличение стоимости ценных бумаг, кроме акций и иных финансовых инструментов</t>
  </si>
  <si>
    <t>441</t>
  </si>
  <si>
    <t>520</t>
  </si>
  <si>
    <t>уменьшение стоимости ценных бумаг, кроме акций и иных финансовых инструментов</t>
  </si>
  <si>
    <t>442</t>
  </si>
  <si>
    <t>620</t>
  </si>
  <si>
    <t>Чистое поступление акций и иных финансовых инструментов</t>
  </si>
  <si>
    <t>450</t>
  </si>
  <si>
    <t>в том числе:
увеличение стоимости акций и иных финансовых инструментов</t>
  </si>
  <si>
    <t>451</t>
  </si>
  <si>
    <t>530</t>
  </si>
  <si>
    <t>уменьшение стоимости акций и иных финансовых инструментов</t>
  </si>
  <si>
    <t>452</t>
  </si>
  <si>
    <t>630</t>
  </si>
  <si>
    <t>Чистое предоставление заимствований</t>
  </si>
  <si>
    <t>460</t>
  </si>
  <si>
    <t>в том числе:
увеличение задолженности по предоставленным заимствованиям</t>
  </si>
  <si>
    <t>461</t>
  </si>
  <si>
    <t>540</t>
  </si>
  <si>
    <t>уменьшение задолженности по предоставленным заимствованиям</t>
  </si>
  <si>
    <t>462</t>
  </si>
  <si>
    <t>640</t>
  </si>
  <si>
    <t>Чистое поступление иных финансовых активов</t>
  </si>
  <si>
    <t>470</t>
  </si>
  <si>
    <t>в том числе:
увеличение стоимости иных финансовых активов</t>
  </si>
  <si>
    <t>471</t>
  </si>
  <si>
    <t>550</t>
  </si>
  <si>
    <t>уменьшение стоимости иных финансовых активов</t>
  </si>
  <si>
    <t>472</t>
  </si>
  <si>
    <t>650</t>
  </si>
  <si>
    <t>Чистое увеличение прочей дебиторской задолженности</t>
  </si>
  <si>
    <t>480</t>
  </si>
  <si>
    <t>в том числе:
увеличение прочей дебиторской задолженности</t>
  </si>
  <si>
    <t>481</t>
  </si>
  <si>
    <t>560</t>
  </si>
  <si>
    <t>уменьшение прочей дебиторской задолженности</t>
  </si>
  <si>
    <t>482</t>
  </si>
  <si>
    <t>660</t>
  </si>
  <si>
    <t>Операции с обязательствами (стр. 520 + стр. 530 + стр. 540+ стр. 550 + 
стр. 560)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</si>
  <si>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</si>
  <si>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</si>
  <si>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521</t>
  </si>
  <si>
    <t>710</t>
  </si>
  <si>
    <t>уменьшение задолженности по внутренним привлеченным заимствованиям</t>
  </si>
  <si>
    <t>522</t>
  </si>
  <si>
    <t>810</t>
  </si>
  <si>
    <t>Чистое увеличение задолженности по внешним привлеченным заимствованиям</t>
  </si>
  <si>
    <t>в том числе:
увеличение задолженности по внешним привлеченным заимствованиям</t>
  </si>
  <si>
    <t>531</t>
  </si>
  <si>
    <t>720</t>
  </si>
  <si>
    <t>уменьшение задолженности по внешним привлеченным заимствованиям</t>
  </si>
  <si>
    <t>532</t>
  </si>
  <si>
    <t>820</t>
  </si>
  <si>
    <t>Чистое увеличение прочей кредиторской задолженности</t>
  </si>
  <si>
    <t>в том числе:
увеличение прочей кредиторской задолженности</t>
  </si>
  <si>
    <t>541</t>
  </si>
  <si>
    <t>730</t>
  </si>
  <si>
    <t>уменьшение прочей кредиторской задолженности</t>
  </si>
  <si>
    <t>542</t>
  </si>
  <si>
    <t>830</t>
  </si>
  <si>
    <t>Доходы будущих периодов</t>
  </si>
  <si>
    <t>Резервы предстоящих расходов</t>
  </si>
  <si>
    <t>Главный</t>
  </si>
  <si>
    <t>Руководитель       _____________________________________________</t>
  </si>
  <si>
    <t>бухгалтер _______________</t>
  </si>
  <si>
    <t>(подпись)</t>
  </si>
  <si>
    <t>(расшифровка подписи)</t>
  </si>
  <si>
    <t>(подпись)</t>
  </si>
  <si>
    <t>Комитет финансов Администрации Боровичского муниципального округа Новгородской области</t>
  </si>
  <si>
    <t>16 марта 2026 год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</si>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</sst>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0" x14ac:knownFonts="1">
    <font>
      <sz val="10"/>
      <color rgb="FF000000"/>
      <name val="Arial Cyr"/>
    </font>
    <font>
      <sz val="8"/>
      <color rgb="FF000000"/>
      <name val="Arial Cyr"/>
    </font>
    <font>
      <b/>
      <sz val="10"/>
      <color rgb="FF000000"/>
      <name val="Arial Cyr"/>
    </font>
    <font>
      <sz val="9"/>
      <color rgb="FF000000"/>
      <name val="Arial Cyr"/>
    </font>
    <font>
      <sz val="12"/>
      <color rgb="FF000000"/>
      <name val="Arial Cyr"/>
    </font>
    <font>
      <sz val="8"/>
      <color rgb="FF000000"/>
      <name val="Calibri"/>
    </font>
    <font>
      <b/>
      <sz val="9"/>
      <color rgb="FF000000"/>
      <name val="Arial Cyr"/>
    </font>
    <font>
      <i/>
      <sz val="9"/>
      <color rgb="FF000000"/>
      <name val="Arial Cyr"/>
    </font>
    <font>
      <i/>
      <sz val="8"/>
      <color rgb="FF000000"/>
      <name val="Arial Cyr"/>
    </font>
    <font>
      <b/>
      <sz val="8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lightGray"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0" xfId="0" applyNumberFormat="1" applyFont="1"/>
    <xf numFmtId="49" fontId="1" fillId="0" borderId="4" xfId="0" applyNumberFormat="1" applyFont="1" applyBorder="1"/>
    <xf numFmtId="49" fontId="1" fillId="0" borderId="7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49" fontId="1" fillId="2" borderId="0" xfId="0" applyNumberFormat="1" applyFont="1" applyFill="1"/>
    <xf numFmtId="0" fontId="0" fillId="0" borderId="7" xfId="0" applyBorder="1"/>
    <xf numFmtId="0" fontId="0" fillId="3" borderId="7" xfId="0" applyFill="1" applyBorder="1"/>
    <xf numFmtId="0" fontId="0" fillId="3" borderId="0" xfId="0" applyFill="1"/>
    <xf numFmtId="0" fontId="0" fillId="0" borderId="2" xfId="0" applyBorder="1"/>
    <xf numFmtId="0" fontId="1" fillId="0" borderId="7" xfId="0" applyFont="1" applyBorder="1"/>
    <xf numFmtId="0" fontId="1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5" xfId="0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49" fontId="0" fillId="0" borderId="1" xfId="0" applyNumberForma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top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0" xfId="0" applyNumberFormat="1" applyFont="1" applyFill="1" applyBorder="1" applyAlignment="1" applyProtection="1">
      <alignment horizontal="left" wrapText="1"/>
      <protection locked="0"/>
    </xf>
    <xf numFmtId="49" fontId="1" fillId="0" borderId="5" xfId="0" applyNumberFormat="1" applyFont="1" applyFill="1" applyBorder="1" applyAlignment="1">
      <alignment horizontal="right"/>
    </xf>
    <xf numFmtId="0" fontId="1" fillId="0" borderId="9" xfId="0" applyFont="1" applyFill="1" applyBorder="1"/>
    <xf numFmtId="0" fontId="0" fillId="0" borderId="9" xfId="0" applyFill="1" applyBorder="1" applyAlignment="1">
      <alignment wrapText="1"/>
    </xf>
    <xf numFmtId="0" fontId="1" fillId="0" borderId="9" xfId="0" applyFont="1" applyFill="1" applyBorder="1" applyAlignment="1">
      <alignment horizontal="centerContinuous"/>
    </xf>
    <xf numFmtId="49" fontId="4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Continuous"/>
    </xf>
    <xf numFmtId="0" fontId="1" fillId="0" borderId="1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Continuous"/>
    </xf>
    <xf numFmtId="0" fontId="1" fillId="0" borderId="12" xfId="0" applyFont="1" applyFill="1" applyBorder="1" applyAlignment="1">
      <alignment horizontal="centerContinuous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left" wrapText="1" indent="1"/>
    </xf>
    <xf numFmtId="49" fontId="1" fillId="0" borderId="24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164" fontId="1" fillId="0" borderId="25" xfId="0" applyNumberFormat="1" applyFont="1" applyFill="1" applyBorder="1" applyAlignment="1">
      <alignment horizontal="right" wrapText="1"/>
    </xf>
    <xf numFmtId="164" fontId="1" fillId="0" borderId="26" xfId="0" applyNumberFormat="1" applyFont="1" applyFill="1" applyBorder="1" applyAlignment="1">
      <alignment horizontal="right" wrapText="1"/>
    </xf>
    <xf numFmtId="49" fontId="7" fillId="0" borderId="27" xfId="0" applyNumberFormat="1" applyFont="1" applyFill="1" applyBorder="1" applyAlignment="1">
      <alignment horizontal="left" wrapText="1"/>
    </xf>
    <xf numFmtId="49" fontId="1" fillId="0" borderId="28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1" fillId="0" borderId="29" xfId="0" applyNumberFormat="1" applyFont="1" applyFill="1" applyBorder="1" applyAlignment="1" applyProtection="1">
      <alignment horizontal="right"/>
      <protection locked="0"/>
    </xf>
    <xf numFmtId="49" fontId="1" fillId="0" borderId="27" xfId="0" applyNumberFormat="1" applyFont="1" applyFill="1" applyBorder="1" applyAlignment="1">
      <alignment horizontal="left" wrapText="1" indent="4"/>
    </xf>
    <xf numFmtId="49" fontId="1" fillId="0" borderId="14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>
      <alignment horizontal="right"/>
    </xf>
    <xf numFmtId="164" fontId="1" fillId="0" borderId="29" xfId="0" applyNumberFormat="1" applyFont="1" applyFill="1" applyBorder="1" applyAlignment="1">
      <alignment horizontal="right" wrapText="1"/>
    </xf>
    <xf numFmtId="49" fontId="7" fillId="0" borderId="27" xfId="0" applyNumberFormat="1" applyFont="1" applyFill="1" applyBorder="1" applyAlignment="1" applyProtection="1">
      <alignment horizontal="left" wrapText="1"/>
      <protection locked="0"/>
    </xf>
    <xf numFmtId="49" fontId="1" fillId="0" borderId="28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>
      <alignment horizontal="right" wrapText="1"/>
    </xf>
    <xf numFmtId="0" fontId="8" fillId="0" borderId="27" xfId="0" applyFont="1" applyFill="1" applyBorder="1" applyAlignment="1" applyProtection="1">
      <alignment horizontal="left" wrapText="1" indent="4"/>
      <protection locked="0"/>
    </xf>
    <xf numFmtId="49" fontId="1" fillId="0" borderId="30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Fill="1" applyBorder="1" applyAlignment="1" applyProtection="1">
      <alignment horizontal="right"/>
      <protection locked="0"/>
    </xf>
    <xf numFmtId="164" fontId="1" fillId="0" borderId="3" xfId="0" applyNumberFormat="1" applyFont="1" applyFill="1" applyBorder="1" applyAlignment="1">
      <alignment horizontal="right"/>
    </xf>
    <xf numFmtId="164" fontId="1" fillId="0" borderId="31" xfId="0" applyNumberFormat="1" applyFont="1" applyFill="1" applyBorder="1" applyAlignment="1">
      <alignment horizontal="right" wrapText="1"/>
    </xf>
    <xf numFmtId="49" fontId="1" fillId="0" borderId="34" xfId="0" applyNumberFormat="1" applyFont="1" applyFill="1" applyBorder="1" applyAlignment="1">
      <alignment horizontal="left" wrapText="1" indent="4"/>
    </xf>
    <xf numFmtId="49" fontId="1" fillId="0" borderId="35" xfId="0" applyNumberFormat="1" applyFont="1" applyFill="1" applyBorder="1" applyAlignment="1">
      <alignment horizontal="left" wrapText="1" indent="4"/>
    </xf>
    <xf numFmtId="49" fontId="1" fillId="0" borderId="29" xfId="0" applyNumberFormat="1" applyFont="1" applyFill="1" applyBorder="1" applyAlignment="1">
      <alignment horizontal="left" wrapText="1" indent="4"/>
    </xf>
    <xf numFmtId="164" fontId="1" fillId="0" borderId="29" xfId="0" applyNumberFormat="1" applyFont="1" applyFill="1" applyBorder="1" applyAlignment="1">
      <alignment horizontal="right"/>
    </xf>
    <xf numFmtId="0" fontId="1" fillId="0" borderId="27" xfId="0" applyFont="1" applyFill="1" applyBorder="1" applyAlignment="1" applyProtection="1">
      <alignment horizontal="left" wrapText="1" indent="4"/>
      <protection locked="0"/>
    </xf>
    <xf numFmtId="164" fontId="1" fillId="0" borderId="31" xfId="0" applyNumberFormat="1" applyFont="1" applyFill="1" applyBorder="1" applyAlignment="1">
      <alignment horizontal="right"/>
    </xf>
    <xf numFmtId="49" fontId="7" fillId="0" borderId="23" xfId="0" applyNumberFormat="1" applyFont="1" applyFill="1" applyBorder="1" applyAlignment="1">
      <alignment horizontal="left" wrapText="1"/>
    </xf>
    <xf numFmtId="164" fontId="1" fillId="0" borderId="14" xfId="0" applyNumberFormat="1" applyFont="1" applyFill="1" applyBorder="1" applyAlignment="1" applyProtection="1">
      <alignment horizontal="right" wrapText="1"/>
      <protection locked="0"/>
    </xf>
    <xf numFmtId="49" fontId="1" fillId="0" borderId="27" xfId="0" applyNumberFormat="1" applyFont="1" applyFill="1" applyBorder="1" applyAlignment="1" applyProtection="1">
      <alignment horizontal="left" wrapText="1" indent="4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49" fontId="9" fillId="0" borderId="27" xfId="0" applyNumberFormat="1" applyFont="1" applyFill="1" applyBorder="1" applyAlignment="1">
      <alignment horizontal="left" wrapText="1"/>
    </xf>
    <xf numFmtId="0" fontId="7" fillId="0" borderId="36" xfId="0" applyFont="1" applyFill="1" applyBorder="1" applyAlignment="1" applyProtection="1">
      <alignment horizontal="left" wrapText="1"/>
      <protection locked="0"/>
    </xf>
    <xf numFmtId="164" fontId="1" fillId="0" borderId="3" xfId="0" applyNumberFormat="1" applyFont="1" applyFill="1" applyBorder="1" applyAlignment="1" applyProtection="1">
      <alignment horizontal="right" wrapText="1"/>
      <protection locked="0"/>
    </xf>
    <xf numFmtId="49" fontId="6" fillId="0" borderId="27" xfId="0" applyNumberFormat="1" applyFont="1" applyFill="1" applyBorder="1" applyAlignment="1">
      <alignment horizontal="left" wrapText="1"/>
    </xf>
    <xf numFmtId="49" fontId="1" fillId="0" borderId="30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right" wrapText="1"/>
    </xf>
    <xf numFmtId="49" fontId="9" fillId="0" borderId="27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left" wrapText="1"/>
    </xf>
    <xf numFmtId="49" fontId="1" fillId="0" borderId="33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7"/>
  <sheetViews>
    <sheetView tabSelected="1" topLeftCell="A168" workbookViewId="0">
      <selection activeCell="C25" sqref="C25"/>
    </sheetView>
  </sheetViews>
  <sheetFormatPr defaultRowHeight="12.75" x14ac:dyDescent="0.2"/>
  <cols>
    <col min="1" max="1" width="0.85546875" customWidth="1"/>
    <col min="2" max="2" width="55.7109375" style="14" customWidth="1"/>
    <col min="3" max="4" width="6.7109375" style="14" customWidth="1"/>
    <col min="5" max="7" width="23.7109375" style="14" customWidth="1"/>
    <col min="8" max="9" width="11.7109375" hidden="1" customWidth="1"/>
    <col min="10" max="10" width="9.140625" hidden="1" customWidth="1"/>
    <col min="11" max="11" width="35.7109375" hidden="1" customWidth="1"/>
  </cols>
  <sheetData>
    <row r="1" spans="2:11" ht="9.9499999999999993" customHeight="1" x14ac:dyDescent="0.2">
      <c r="H1" s="1" t="s">
        <v>1</v>
      </c>
      <c r="I1" s="1" t="s">
        <v>2</v>
      </c>
    </row>
    <row r="2" spans="2:11" ht="15.75" customHeight="1" x14ac:dyDescent="0.2">
      <c r="B2" s="15" t="s">
        <v>3</v>
      </c>
      <c r="C2" s="15"/>
      <c r="D2" s="15"/>
      <c r="E2" s="15"/>
      <c r="F2" s="15"/>
      <c r="G2" s="16"/>
      <c r="H2" s="1" t="s">
        <v>4</v>
      </c>
      <c r="I2" s="1" t="s">
        <v>5</v>
      </c>
    </row>
    <row r="3" spans="2:11" ht="15" customHeight="1" x14ac:dyDescent="0.2">
      <c r="C3" s="17"/>
      <c r="D3" s="17"/>
      <c r="E3" s="17"/>
      <c r="F3" s="18"/>
      <c r="G3" s="19" t="s">
        <v>6</v>
      </c>
      <c r="H3" s="2" t="s">
        <v>7</v>
      </c>
      <c r="I3" s="1" t="s">
        <v>8</v>
      </c>
    </row>
    <row r="4" spans="2:11" ht="12.75" customHeight="1" x14ac:dyDescent="0.2">
      <c r="B4" s="20"/>
      <c r="C4" s="20"/>
      <c r="D4" s="20"/>
      <c r="E4" s="20"/>
      <c r="F4" s="21" t="s">
        <v>9</v>
      </c>
      <c r="G4" s="22" t="s">
        <v>10</v>
      </c>
      <c r="H4" s="3"/>
      <c r="I4" s="1" t="s">
        <v>11</v>
      </c>
    </row>
    <row r="5" spans="2:11" ht="12.75" customHeight="1" x14ac:dyDescent="0.2">
      <c r="B5" s="23" t="s">
        <v>12</v>
      </c>
      <c r="C5" s="24" t="s">
        <v>13</v>
      </c>
      <c r="D5" s="24"/>
      <c r="E5" s="24"/>
      <c r="F5" s="21" t="s">
        <v>14</v>
      </c>
      <c r="G5" s="25">
        <v>46023</v>
      </c>
      <c r="H5" s="3" t="s">
        <v>15</v>
      </c>
      <c r="I5" s="1" t="s">
        <v>16</v>
      </c>
    </row>
    <row r="6" spans="2:11" ht="12.75" customHeight="1" x14ac:dyDescent="0.2">
      <c r="B6" s="26" t="s">
        <v>17</v>
      </c>
      <c r="C6" s="27" t="s">
        <v>343</v>
      </c>
      <c r="D6" s="27"/>
      <c r="E6" s="27"/>
      <c r="F6" s="21"/>
      <c r="G6" s="28"/>
      <c r="H6" s="3"/>
      <c r="I6" s="1" t="s">
        <v>18</v>
      </c>
    </row>
    <row r="7" spans="2:11" ht="12.75" customHeight="1" x14ac:dyDescent="0.2">
      <c r="B7" s="29" t="s">
        <v>19</v>
      </c>
      <c r="C7" s="30"/>
      <c r="D7" s="30"/>
      <c r="E7" s="30"/>
      <c r="F7" s="21" t="s">
        <v>20</v>
      </c>
      <c r="G7" s="28" t="s">
        <v>21</v>
      </c>
      <c r="H7" s="3" t="s">
        <v>22</v>
      </c>
      <c r="I7" s="1" t="s">
        <v>23</v>
      </c>
    </row>
    <row r="8" spans="2:11" ht="12.75" customHeight="1" x14ac:dyDescent="0.2">
      <c r="B8" s="29" t="s">
        <v>24</v>
      </c>
      <c r="C8" s="30"/>
      <c r="D8" s="30"/>
      <c r="E8" s="30"/>
      <c r="F8" s="21" t="s">
        <v>25</v>
      </c>
      <c r="G8" s="28" t="s">
        <v>26</v>
      </c>
      <c r="H8" s="3"/>
      <c r="I8" s="1" t="s">
        <v>27</v>
      </c>
    </row>
    <row r="9" spans="2:11" ht="14.25" customHeight="1" x14ac:dyDescent="0.2">
      <c r="B9" s="31" t="s">
        <v>28</v>
      </c>
      <c r="C9" s="32"/>
      <c r="D9" s="32"/>
      <c r="E9" s="32"/>
      <c r="F9" s="21" t="s">
        <v>30</v>
      </c>
      <c r="G9" s="28" t="s">
        <v>0</v>
      </c>
      <c r="H9" s="3"/>
      <c r="I9" s="1" t="s">
        <v>31</v>
      </c>
      <c r="K9" s="5" t="s">
        <v>29</v>
      </c>
    </row>
    <row r="10" spans="2:11" ht="15" customHeight="1" x14ac:dyDescent="0.2">
      <c r="B10" s="26" t="s">
        <v>32</v>
      </c>
      <c r="C10" s="33" t="s">
        <v>33</v>
      </c>
      <c r="D10" s="33"/>
      <c r="E10" s="33"/>
      <c r="F10" s="34" t="s">
        <v>34</v>
      </c>
      <c r="G10" s="28" t="s">
        <v>35</v>
      </c>
      <c r="H10" s="3"/>
      <c r="I10" s="1" t="s">
        <v>36</v>
      </c>
    </row>
    <row r="11" spans="2:11" ht="12.75" customHeight="1" x14ac:dyDescent="0.2">
      <c r="B11" s="26" t="s">
        <v>37</v>
      </c>
      <c r="C11" s="35"/>
      <c r="D11" s="36"/>
      <c r="E11" s="37"/>
      <c r="F11" s="21"/>
      <c r="G11" s="38"/>
      <c r="H11" s="3"/>
      <c r="I11" s="1" t="s">
        <v>38</v>
      </c>
    </row>
    <row r="12" spans="2:11" ht="12.75" customHeight="1" x14ac:dyDescent="0.2">
      <c r="B12" s="26" t="s">
        <v>39</v>
      </c>
      <c r="C12" s="39"/>
      <c r="D12" s="39"/>
      <c r="E12" s="40"/>
      <c r="F12" s="21" t="s">
        <v>40</v>
      </c>
      <c r="G12" s="41">
        <v>383</v>
      </c>
      <c r="H12" s="3"/>
      <c r="I12" s="6" t="s">
        <v>41</v>
      </c>
    </row>
    <row r="13" spans="2:11" ht="18.75" customHeight="1" x14ac:dyDescent="0.2">
      <c r="B13" s="42"/>
      <c r="C13" s="42"/>
      <c r="D13" s="42"/>
      <c r="E13" s="42"/>
      <c r="F13" s="42"/>
      <c r="G13" s="43"/>
      <c r="H13" s="1"/>
      <c r="I13" s="6" t="s">
        <v>42</v>
      </c>
    </row>
    <row r="14" spans="2:11" ht="17.100000000000001" customHeight="1" x14ac:dyDescent="0.2">
      <c r="B14" s="44" t="s">
        <v>43</v>
      </c>
      <c r="C14" s="45" t="s">
        <v>44</v>
      </c>
      <c r="D14" s="45" t="s">
        <v>45</v>
      </c>
      <c r="E14" s="45" t="s">
        <v>46</v>
      </c>
      <c r="F14" s="46" t="s">
        <v>47</v>
      </c>
      <c r="G14" s="47" t="s">
        <v>48</v>
      </c>
      <c r="H14" s="1"/>
      <c r="I14" s="1"/>
    </row>
    <row r="15" spans="2:11" ht="17.100000000000001" customHeight="1" x14ac:dyDescent="0.2">
      <c r="B15" s="48"/>
      <c r="C15" s="49"/>
      <c r="D15" s="49"/>
      <c r="E15" s="49"/>
      <c r="F15" s="50"/>
      <c r="G15" s="51"/>
      <c r="H15" s="7"/>
      <c r="I15" s="1" t="s">
        <v>49</v>
      </c>
    </row>
    <row r="16" spans="2:11" ht="17.100000000000001" customHeight="1" x14ac:dyDescent="0.2">
      <c r="B16" s="52"/>
      <c r="C16" s="53"/>
      <c r="D16" s="53"/>
      <c r="E16" s="53"/>
      <c r="F16" s="54"/>
      <c r="G16" s="55"/>
      <c r="H16" s="7"/>
      <c r="I16" s="1" t="s">
        <v>50</v>
      </c>
    </row>
    <row r="17" spans="2:9" ht="12" customHeight="1" x14ac:dyDescent="0.2">
      <c r="B17" s="56">
        <v>1</v>
      </c>
      <c r="C17" s="57">
        <v>2</v>
      </c>
      <c r="D17" s="57">
        <v>3</v>
      </c>
      <c r="E17" s="57">
        <v>4</v>
      </c>
      <c r="F17" s="58" t="s">
        <v>1</v>
      </c>
      <c r="G17" s="59" t="s">
        <v>51</v>
      </c>
      <c r="H17" s="7"/>
      <c r="I17" s="1" t="s">
        <v>52</v>
      </c>
    </row>
    <row r="18" spans="2:9" ht="22.5" customHeight="1" x14ac:dyDescent="0.2">
      <c r="B18" s="60" t="s">
        <v>53</v>
      </c>
      <c r="C18" s="61" t="s">
        <v>54</v>
      </c>
      <c r="D18" s="62" t="s">
        <v>55</v>
      </c>
      <c r="E18" s="63">
        <f>E19+E23+E29+E32+E36+E41+E44+E48+E51</f>
        <v>3835614489.9300003</v>
      </c>
      <c r="F18" s="63">
        <f>F19+F23+F29+F32+F36+F41+F44+F48+F51</f>
        <v>0</v>
      </c>
      <c r="G18" s="64">
        <f>G19+G23+G29+G32+G36+G41+G44+G48+G51</f>
        <v>3835614489.9300003</v>
      </c>
      <c r="H18" s="8"/>
    </row>
    <row r="19" spans="2:9" ht="24" customHeight="1" x14ac:dyDescent="0.2">
      <c r="B19" s="65" t="s">
        <v>56</v>
      </c>
      <c r="C19" s="66" t="s">
        <v>57</v>
      </c>
      <c r="D19" s="67" t="s">
        <v>58</v>
      </c>
      <c r="E19" s="68">
        <f>SUM(E20:E22)</f>
        <v>720724615.37</v>
      </c>
      <c r="F19" s="68">
        <f>SUM(F20:F22)</f>
        <v>0</v>
      </c>
      <c r="G19" s="69">
        <f>SUM(G20:G22)</f>
        <v>720724615.37</v>
      </c>
      <c r="H19" s="8"/>
    </row>
    <row r="20" spans="2:9" ht="12" customHeight="1" x14ac:dyDescent="0.2">
      <c r="B20" s="70" t="s">
        <v>59</v>
      </c>
      <c r="C20" s="66" t="s">
        <v>57</v>
      </c>
      <c r="D20" s="71" t="s">
        <v>60</v>
      </c>
      <c r="E20" s="68">
        <v>690409118.89999998</v>
      </c>
      <c r="F20" s="72"/>
      <c r="G20" s="73">
        <f>E20+F20</f>
        <v>690409118.89999998</v>
      </c>
      <c r="H20" s="8"/>
    </row>
    <row r="21" spans="2:9" ht="12" customHeight="1" x14ac:dyDescent="0.2">
      <c r="B21" s="70" t="s">
        <v>61</v>
      </c>
      <c r="C21" s="66" t="s">
        <v>57</v>
      </c>
      <c r="D21" s="71" t="s">
        <v>62</v>
      </c>
      <c r="E21" s="68">
        <v>30315496.469999999</v>
      </c>
      <c r="F21" s="72"/>
      <c r="G21" s="73">
        <f>E21+F21</f>
        <v>30315496.469999999</v>
      </c>
      <c r="H21" s="8"/>
    </row>
    <row r="22" spans="2:9" ht="12" hidden="1" customHeight="1" x14ac:dyDescent="0.2">
      <c r="B22" s="74"/>
      <c r="C22" s="75"/>
      <c r="D22" s="71"/>
      <c r="E22" s="68"/>
      <c r="F22" s="72"/>
      <c r="G22" s="73"/>
      <c r="H22" s="8"/>
    </row>
    <row r="23" spans="2:9" ht="24" customHeight="1" x14ac:dyDescent="0.2">
      <c r="B23" s="65" t="s">
        <v>63</v>
      </c>
      <c r="C23" s="66" t="s">
        <v>64</v>
      </c>
      <c r="D23" s="67" t="s">
        <v>65</v>
      </c>
      <c r="E23" s="68">
        <f>SUM(E24:E28)</f>
        <v>18167954.399999999</v>
      </c>
      <c r="F23" s="68">
        <f>SUM(F24:F28)</f>
        <v>0</v>
      </c>
      <c r="G23" s="69">
        <f>SUM(G24:G28)</f>
        <v>18167954.399999999</v>
      </c>
      <c r="H23" s="8"/>
    </row>
    <row r="24" spans="2:9" ht="11.25" customHeight="1" x14ac:dyDescent="0.2">
      <c r="B24" s="70" t="s">
        <v>66</v>
      </c>
      <c r="C24" s="66" t="s">
        <v>64</v>
      </c>
      <c r="D24" s="71" t="s">
        <v>67</v>
      </c>
      <c r="E24" s="68">
        <v>1172426.93</v>
      </c>
      <c r="F24" s="72"/>
      <c r="G24" s="73">
        <f>E24+F24</f>
        <v>1172426.93</v>
      </c>
      <c r="H24" s="8"/>
    </row>
    <row r="25" spans="2:9" ht="11.25" customHeight="1" x14ac:dyDescent="0.2">
      <c r="B25" s="70" t="s">
        <v>68</v>
      </c>
      <c r="C25" s="66" t="s">
        <v>64</v>
      </c>
      <c r="D25" s="71" t="s">
        <v>69</v>
      </c>
      <c r="E25" s="68">
        <v>13279889.91</v>
      </c>
      <c r="F25" s="72"/>
      <c r="G25" s="73">
        <f>E25+F25</f>
        <v>13279889.91</v>
      </c>
      <c r="H25" s="8"/>
    </row>
    <row r="26" spans="2:9" ht="11.25" customHeight="1" x14ac:dyDescent="0.2">
      <c r="B26" s="70" t="s">
        <v>70</v>
      </c>
      <c r="C26" s="66" t="s">
        <v>64</v>
      </c>
      <c r="D26" s="71" t="s">
        <v>71</v>
      </c>
      <c r="E26" s="68">
        <v>412378.69</v>
      </c>
      <c r="F26" s="72"/>
      <c r="G26" s="73">
        <f>E26+F26</f>
        <v>412378.69</v>
      </c>
      <c r="H26" s="8"/>
    </row>
    <row r="27" spans="2:9" ht="11.25" customHeight="1" x14ac:dyDescent="0.2">
      <c r="B27" s="70" t="s">
        <v>72</v>
      </c>
      <c r="C27" s="66" t="s">
        <v>64</v>
      </c>
      <c r="D27" s="71" t="s">
        <v>73</v>
      </c>
      <c r="E27" s="68">
        <v>3303258.87</v>
      </c>
      <c r="F27" s="72"/>
      <c r="G27" s="73">
        <f>E27+F27</f>
        <v>3303258.87</v>
      </c>
      <c r="H27" s="8"/>
    </row>
    <row r="28" spans="2:9" ht="12" hidden="1" customHeight="1" x14ac:dyDescent="0.2">
      <c r="B28" s="74"/>
      <c r="C28" s="75"/>
      <c r="D28" s="71"/>
      <c r="E28" s="68"/>
      <c r="F28" s="72"/>
      <c r="G28" s="73"/>
      <c r="H28" s="8"/>
    </row>
    <row r="29" spans="2:9" ht="36" customHeight="1" x14ac:dyDescent="0.2">
      <c r="B29" s="65" t="s">
        <v>74</v>
      </c>
      <c r="C29" s="66" t="s">
        <v>75</v>
      </c>
      <c r="D29" s="67" t="s">
        <v>76</v>
      </c>
      <c r="E29" s="68">
        <f>SUM(E30:E31)</f>
        <v>0</v>
      </c>
      <c r="F29" s="68">
        <f>SUM(F30:F31)</f>
        <v>0</v>
      </c>
      <c r="G29" s="69">
        <f>SUM(G30:G31)</f>
        <v>0</v>
      </c>
      <c r="H29" s="8"/>
    </row>
    <row r="30" spans="2:9" ht="11.25" customHeight="1" x14ac:dyDescent="0.2">
      <c r="B30" s="70"/>
      <c r="C30" s="66"/>
      <c r="D30" s="71"/>
      <c r="E30" s="68"/>
      <c r="F30" s="72"/>
      <c r="G30" s="73">
        <f>E30+F30</f>
        <v>0</v>
      </c>
      <c r="H30" s="9"/>
      <c r="I30" s="10"/>
    </row>
    <row r="31" spans="2:9" ht="12" hidden="1" customHeight="1" x14ac:dyDescent="0.2">
      <c r="B31" s="74"/>
      <c r="C31" s="75"/>
      <c r="D31" s="71"/>
      <c r="E31" s="68"/>
      <c r="F31" s="72"/>
      <c r="G31" s="73"/>
      <c r="H31" s="8"/>
    </row>
    <row r="32" spans="2:9" ht="24" customHeight="1" x14ac:dyDescent="0.2">
      <c r="B32" s="65" t="s">
        <v>77</v>
      </c>
      <c r="C32" s="66" t="s">
        <v>78</v>
      </c>
      <c r="D32" s="67" t="s">
        <v>79</v>
      </c>
      <c r="E32" s="68">
        <f>SUM(E33:E35)</f>
        <v>34645590.5</v>
      </c>
      <c r="F32" s="68">
        <f>SUM(F33:F35)</f>
        <v>0</v>
      </c>
      <c r="G32" s="69">
        <f>SUM(G33:G35)</f>
        <v>34645590.5</v>
      </c>
      <c r="H32" s="8"/>
    </row>
    <row r="33" spans="2:8" ht="11.25" customHeight="1" x14ac:dyDescent="0.2">
      <c r="B33" s="70" t="s">
        <v>80</v>
      </c>
      <c r="C33" s="66" t="s">
        <v>78</v>
      </c>
      <c r="D33" s="71" t="s">
        <v>81</v>
      </c>
      <c r="E33" s="68">
        <v>453596.84</v>
      </c>
      <c r="F33" s="72"/>
      <c r="G33" s="73">
        <f>E33+F33</f>
        <v>453596.84</v>
      </c>
      <c r="H33" s="8"/>
    </row>
    <row r="34" spans="2:8" ht="11.25" customHeight="1" x14ac:dyDescent="0.2">
      <c r="B34" s="70" t="s">
        <v>82</v>
      </c>
      <c r="C34" s="66" t="s">
        <v>78</v>
      </c>
      <c r="D34" s="71" t="s">
        <v>83</v>
      </c>
      <c r="E34" s="68">
        <v>34191993.659999996</v>
      </c>
      <c r="F34" s="72"/>
      <c r="G34" s="73">
        <f>E34+F34</f>
        <v>34191993.659999996</v>
      </c>
      <c r="H34" s="8"/>
    </row>
    <row r="35" spans="2:8" ht="12" hidden="1" customHeight="1" x14ac:dyDescent="0.2">
      <c r="B35" s="74"/>
      <c r="C35" s="75"/>
      <c r="D35" s="71"/>
      <c r="E35" s="68"/>
      <c r="F35" s="72"/>
      <c r="G35" s="73"/>
      <c r="H35" s="8"/>
    </row>
    <row r="36" spans="2:8" ht="24" customHeight="1" x14ac:dyDescent="0.2">
      <c r="B36" s="65" t="s">
        <v>84</v>
      </c>
      <c r="C36" s="66" t="s">
        <v>85</v>
      </c>
      <c r="D36" s="67" t="s">
        <v>86</v>
      </c>
      <c r="E36" s="76">
        <f>SUM(E37:E40)</f>
        <v>1494848338.6400001</v>
      </c>
      <c r="F36" s="76">
        <f>SUM(F37:F40)</f>
        <v>0</v>
      </c>
      <c r="G36" s="73">
        <f>SUM(G37:G40)</f>
        <v>1494848338.6400001</v>
      </c>
      <c r="H36" s="8"/>
    </row>
    <row r="37" spans="2:8" ht="11.25" customHeight="1" x14ac:dyDescent="0.2">
      <c r="B37" s="70" t="s">
        <v>87</v>
      </c>
      <c r="C37" s="66" t="s">
        <v>85</v>
      </c>
      <c r="D37" s="71" t="s">
        <v>88</v>
      </c>
      <c r="E37" s="68">
        <v>1475666700.24</v>
      </c>
      <c r="F37" s="72"/>
      <c r="G37" s="73">
        <f>E37+F37</f>
        <v>1475666700.24</v>
      </c>
      <c r="H37" s="8"/>
    </row>
    <row r="38" spans="2:8" ht="11.25" customHeight="1" x14ac:dyDescent="0.2">
      <c r="B38" s="70" t="s">
        <v>89</v>
      </c>
      <c r="C38" s="66" t="s">
        <v>85</v>
      </c>
      <c r="D38" s="71" t="s">
        <v>90</v>
      </c>
      <c r="E38" s="68">
        <v>7957828.4000000004</v>
      </c>
      <c r="F38" s="72"/>
      <c r="G38" s="73">
        <f>E38+F38</f>
        <v>7957828.4000000004</v>
      </c>
      <c r="H38" s="8"/>
    </row>
    <row r="39" spans="2:8" ht="11.25" customHeight="1" x14ac:dyDescent="0.2">
      <c r="B39" s="70" t="s">
        <v>91</v>
      </c>
      <c r="C39" s="66" t="s">
        <v>85</v>
      </c>
      <c r="D39" s="71" t="s">
        <v>92</v>
      </c>
      <c r="E39" s="68">
        <v>11223810</v>
      </c>
      <c r="F39" s="72"/>
      <c r="G39" s="73">
        <f>E39+F39</f>
        <v>11223810</v>
      </c>
      <c r="H39" s="8"/>
    </row>
    <row r="40" spans="2:8" ht="0.75" customHeight="1" thickBot="1" x14ac:dyDescent="0.25">
      <c r="B40" s="77"/>
      <c r="C40" s="78"/>
      <c r="D40" s="79"/>
      <c r="E40" s="80"/>
      <c r="F40" s="81"/>
      <c r="G40" s="82"/>
      <c r="H40" s="8"/>
    </row>
    <row r="41" spans="2:8" ht="36" customHeight="1" x14ac:dyDescent="0.2">
      <c r="B41" s="65" t="s">
        <v>93</v>
      </c>
      <c r="C41" s="61" t="s">
        <v>94</v>
      </c>
      <c r="D41" s="62" t="s">
        <v>95</v>
      </c>
      <c r="E41" s="63">
        <f>SUM(E42:E43)</f>
        <v>49068390.859999999</v>
      </c>
      <c r="F41" s="63">
        <f>SUM(F42:F43)</f>
        <v>0</v>
      </c>
      <c r="G41" s="64">
        <f>SUM(G42:G43)</f>
        <v>49068390.859999999</v>
      </c>
      <c r="H41" s="8"/>
    </row>
    <row r="42" spans="2:8" ht="11.25" customHeight="1" x14ac:dyDescent="0.2">
      <c r="B42" s="70" t="s">
        <v>96</v>
      </c>
      <c r="C42" s="66" t="s">
        <v>94</v>
      </c>
      <c r="D42" s="71" t="s">
        <v>97</v>
      </c>
      <c r="E42" s="68">
        <v>49068390.859999999</v>
      </c>
      <c r="F42" s="72"/>
      <c r="G42" s="73">
        <f>E42+F42</f>
        <v>49068390.859999999</v>
      </c>
      <c r="H42" s="8"/>
    </row>
    <row r="43" spans="2:8" ht="12" hidden="1" customHeight="1" x14ac:dyDescent="0.2">
      <c r="B43" s="74"/>
      <c r="C43" s="75"/>
      <c r="D43" s="71"/>
      <c r="E43" s="68"/>
      <c r="F43" s="68"/>
      <c r="G43" s="73"/>
      <c r="H43" s="8"/>
    </row>
    <row r="44" spans="2:8" ht="24" customHeight="1" x14ac:dyDescent="0.2">
      <c r="B44" s="65" t="s">
        <v>98</v>
      </c>
      <c r="C44" s="66" t="s">
        <v>99</v>
      </c>
      <c r="D44" s="67" t="s">
        <v>100</v>
      </c>
      <c r="E44" s="76">
        <f>SUM(E45:E47)</f>
        <v>243643508.46999997</v>
      </c>
      <c r="F44" s="76">
        <f>SUM(F45:F47)</f>
        <v>0</v>
      </c>
      <c r="G44" s="73">
        <f>SUM(G45:G47)</f>
        <v>243643508.46999997</v>
      </c>
      <c r="H44" s="8"/>
    </row>
    <row r="45" spans="2:8" ht="11.25" customHeight="1" x14ac:dyDescent="0.2">
      <c r="B45" s="70" t="s">
        <v>101</v>
      </c>
      <c r="C45" s="66" t="s">
        <v>99</v>
      </c>
      <c r="D45" s="71" t="s">
        <v>102</v>
      </c>
      <c r="E45" s="68">
        <v>283443522.83999997</v>
      </c>
      <c r="F45" s="72"/>
      <c r="G45" s="73">
        <f>E45+F45</f>
        <v>283443522.83999997</v>
      </c>
      <c r="H45" s="8"/>
    </row>
    <row r="46" spans="2:8" ht="11.25" customHeight="1" x14ac:dyDescent="0.2">
      <c r="B46" s="70" t="s">
        <v>103</v>
      </c>
      <c r="C46" s="66" t="s">
        <v>99</v>
      </c>
      <c r="D46" s="71" t="s">
        <v>104</v>
      </c>
      <c r="E46" s="68">
        <v>-39800014.369999997</v>
      </c>
      <c r="F46" s="72"/>
      <c r="G46" s="73">
        <f>E46+F46</f>
        <v>-39800014.369999997</v>
      </c>
      <c r="H46" s="8"/>
    </row>
    <row r="47" spans="2:8" ht="12" hidden="1" customHeight="1" x14ac:dyDescent="0.2">
      <c r="B47" s="74"/>
      <c r="C47" s="75"/>
      <c r="D47" s="71"/>
      <c r="E47" s="68"/>
      <c r="F47" s="68"/>
      <c r="G47" s="73"/>
      <c r="H47" s="8"/>
    </row>
    <row r="48" spans="2:8" ht="24" customHeight="1" x14ac:dyDescent="0.2">
      <c r="B48" s="65" t="s">
        <v>105</v>
      </c>
      <c r="C48" s="66" t="s">
        <v>55</v>
      </c>
      <c r="D48" s="67" t="s">
        <v>106</v>
      </c>
      <c r="E48" s="68">
        <f>SUM(E49:E50)</f>
        <v>3115841.11</v>
      </c>
      <c r="F48" s="68">
        <f>SUM(F49:F50)</f>
        <v>0</v>
      </c>
      <c r="G48" s="69">
        <f>SUM(G49:G50)</f>
        <v>3115841.11</v>
      </c>
      <c r="H48" s="8"/>
    </row>
    <row r="49" spans="1:8" ht="11.25" customHeight="1" x14ac:dyDescent="0.2">
      <c r="B49" s="70" t="s">
        <v>107</v>
      </c>
      <c r="C49" s="66" t="s">
        <v>55</v>
      </c>
      <c r="D49" s="71" t="s">
        <v>108</v>
      </c>
      <c r="E49" s="68">
        <v>3115841.11</v>
      </c>
      <c r="F49" s="72"/>
      <c r="G49" s="73">
        <f>E49+F49</f>
        <v>3115841.11</v>
      </c>
      <c r="H49" s="8"/>
    </row>
    <row r="50" spans="1:8" ht="12" hidden="1" customHeight="1" x14ac:dyDescent="0.2">
      <c r="B50" s="74"/>
      <c r="C50" s="75"/>
      <c r="D50" s="71"/>
      <c r="E50" s="68"/>
      <c r="F50" s="68"/>
      <c r="G50" s="73"/>
      <c r="H50" s="8"/>
    </row>
    <row r="51" spans="1:8" ht="36" customHeight="1" x14ac:dyDescent="0.2">
      <c r="B51" s="65" t="s">
        <v>109</v>
      </c>
      <c r="C51" s="66" t="s">
        <v>58</v>
      </c>
      <c r="D51" s="67" t="s">
        <v>110</v>
      </c>
      <c r="E51" s="68">
        <f>SUM(E52:E57)</f>
        <v>1271400250.5800002</v>
      </c>
      <c r="F51" s="68">
        <f>SUM(F52:F57)</f>
        <v>0</v>
      </c>
      <c r="G51" s="69">
        <f>SUM(G52:G57)</f>
        <v>1271400250.5800002</v>
      </c>
      <c r="H51" s="8"/>
    </row>
    <row r="52" spans="1:8" ht="11.25" customHeight="1" x14ac:dyDescent="0.2">
      <c r="B52" s="83" t="s">
        <v>111</v>
      </c>
      <c r="C52" s="66" t="s">
        <v>58</v>
      </c>
      <c r="D52" s="71" t="s">
        <v>112</v>
      </c>
      <c r="E52" s="68">
        <v>4153353.06</v>
      </c>
      <c r="F52" s="72"/>
      <c r="G52" s="73">
        <f>E52+F52</f>
        <v>4153353.06</v>
      </c>
      <c r="H52" s="8"/>
    </row>
    <row r="53" spans="1:8" ht="11.25" customHeight="1" x14ac:dyDescent="0.2">
      <c r="B53" s="84" t="s">
        <v>113</v>
      </c>
      <c r="C53" s="66" t="s">
        <v>58</v>
      </c>
      <c r="D53" s="71" t="s">
        <v>114</v>
      </c>
      <c r="E53" s="68">
        <v>13993901.09</v>
      </c>
      <c r="F53" s="72"/>
      <c r="G53" s="73">
        <f>E53+F53</f>
        <v>13993901.09</v>
      </c>
      <c r="H53" s="8"/>
    </row>
    <row r="54" spans="1:8" ht="11.25" customHeight="1" x14ac:dyDescent="0.2">
      <c r="B54" s="84" t="s">
        <v>115</v>
      </c>
      <c r="C54" s="66" t="s">
        <v>58</v>
      </c>
      <c r="D54" s="71" t="s">
        <v>116</v>
      </c>
      <c r="E54" s="68">
        <v>1202415333.47</v>
      </c>
      <c r="F54" s="72"/>
      <c r="G54" s="73">
        <f>E54+F54</f>
        <v>1202415333.47</v>
      </c>
      <c r="H54" s="8"/>
    </row>
    <row r="55" spans="1:8" ht="11.25" customHeight="1" x14ac:dyDescent="0.2">
      <c r="B55" s="84" t="s">
        <v>117</v>
      </c>
      <c r="C55" s="66" t="s">
        <v>58</v>
      </c>
      <c r="D55" s="71" t="s">
        <v>118</v>
      </c>
      <c r="E55" s="68">
        <v>162000</v>
      </c>
      <c r="F55" s="72"/>
      <c r="G55" s="73">
        <f>E55+F55</f>
        <v>162000</v>
      </c>
      <c r="H55" s="8"/>
    </row>
    <row r="56" spans="1:8" ht="11.25" customHeight="1" x14ac:dyDescent="0.2">
      <c r="B56" s="84" t="s">
        <v>119</v>
      </c>
      <c r="C56" s="66" t="s">
        <v>58</v>
      </c>
      <c r="D56" s="71" t="s">
        <v>120</v>
      </c>
      <c r="E56" s="68">
        <v>50675662.960000001</v>
      </c>
      <c r="F56" s="72"/>
      <c r="G56" s="73">
        <f>E56+F56</f>
        <v>50675662.960000001</v>
      </c>
      <c r="H56" s="8"/>
    </row>
    <row r="57" spans="1:8" ht="11.25" hidden="1" customHeight="1" x14ac:dyDescent="0.2">
      <c r="A57" s="11"/>
      <c r="B57" s="85"/>
      <c r="C57" s="66"/>
      <c r="D57" s="67"/>
      <c r="E57" s="68"/>
      <c r="F57" s="72"/>
      <c r="G57" s="73"/>
      <c r="H57" s="8"/>
    </row>
    <row r="58" spans="1:8" ht="22.5" customHeight="1" x14ac:dyDescent="0.2">
      <c r="B58" s="60" t="s">
        <v>121</v>
      </c>
      <c r="C58" s="66" t="s">
        <v>86</v>
      </c>
      <c r="D58" s="67" t="s">
        <v>122</v>
      </c>
      <c r="E58" s="72">
        <f>E59+E64+E73+E76+E81+E85+E90+E94+E98</f>
        <v>2594914333.5999999</v>
      </c>
      <c r="F58" s="72">
        <f>F59+F64+F73+F76+F81+F85+F90+F94+F98</f>
        <v>0</v>
      </c>
      <c r="G58" s="86">
        <f>G59+G64+G73+G76+G81+G85+G90+G94+G98</f>
        <v>2594914333.5999999</v>
      </c>
      <c r="H58" s="8"/>
    </row>
    <row r="59" spans="1:8" ht="24" customHeight="1" x14ac:dyDescent="0.2">
      <c r="B59" s="65" t="s">
        <v>123</v>
      </c>
      <c r="C59" s="66" t="s">
        <v>95</v>
      </c>
      <c r="D59" s="67" t="s">
        <v>124</v>
      </c>
      <c r="E59" s="76">
        <f>SUM(E60:E63)</f>
        <v>238913364.32000002</v>
      </c>
      <c r="F59" s="76">
        <f>SUM(F60:F63)</f>
        <v>0</v>
      </c>
      <c r="G59" s="73">
        <f>SUM(G60:G63)</f>
        <v>238913364.32000002</v>
      </c>
      <c r="H59" s="8"/>
    </row>
    <row r="60" spans="1:8" ht="11.25" customHeight="1" x14ac:dyDescent="0.2">
      <c r="B60" s="70" t="s">
        <v>125</v>
      </c>
      <c r="C60" s="66" t="s">
        <v>95</v>
      </c>
      <c r="D60" s="71" t="s">
        <v>126</v>
      </c>
      <c r="E60" s="68">
        <v>180275911.55000001</v>
      </c>
      <c r="F60" s="72"/>
      <c r="G60" s="86">
        <f>E60+F60</f>
        <v>180275911.55000001</v>
      </c>
      <c r="H60" s="8"/>
    </row>
    <row r="61" spans="1:8" ht="11.25" customHeight="1" x14ac:dyDescent="0.2">
      <c r="B61" s="70" t="s">
        <v>127</v>
      </c>
      <c r="C61" s="66" t="s">
        <v>95</v>
      </c>
      <c r="D61" s="71" t="s">
        <v>128</v>
      </c>
      <c r="E61" s="68">
        <v>4628650</v>
      </c>
      <c r="F61" s="72"/>
      <c r="G61" s="86">
        <f>E61+F61</f>
        <v>4628650</v>
      </c>
      <c r="H61" s="8"/>
    </row>
    <row r="62" spans="1:8" ht="11.25" customHeight="1" x14ac:dyDescent="0.2">
      <c r="B62" s="70" t="s">
        <v>129</v>
      </c>
      <c r="C62" s="66" t="s">
        <v>95</v>
      </c>
      <c r="D62" s="71" t="s">
        <v>130</v>
      </c>
      <c r="E62" s="68">
        <v>54008802.770000003</v>
      </c>
      <c r="F62" s="72"/>
      <c r="G62" s="86">
        <f>E62+F62</f>
        <v>54008802.770000003</v>
      </c>
      <c r="H62" s="8"/>
    </row>
    <row r="63" spans="1:8" ht="12" hidden="1" customHeight="1" x14ac:dyDescent="0.2">
      <c r="B63" s="70"/>
      <c r="C63" s="66"/>
      <c r="D63" s="67"/>
      <c r="E63" s="68"/>
      <c r="F63" s="72"/>
      <c r="G63" s="86"/>
      <c r="H63" s="8"/>
    </row>
    <row r="64" spans="1:8" ht="24" customHeight="1" x14ac:dyDescent="0.2">
      <c r="B64" s="65" t="s">
        <v>131</v>
      </c>
      <c r="C64" s="66" t="s">
        <v>100</v>
      </c>
      <c r="D64" s="67" t="s">
        <v>132</v>
      </c>
      <c r="E64" s="76">
        <f>SUM(E65:E72)</f>
        <v>235896929.19000003</v>
      </c>
      <c r="F64" s="76">
        <f>SUM(F65:F72)</f>
        <v>0</v>
      </c>
      <c r="G64" s="73">
        <f>SUM(G65:G72)</f>
        <v>235896929.19000003</v>
      </c>
      <c r="H64" s="8"/>
    </row>
    <row r="65" spans="2:8" ht="12" customHeight="1" x14ac:dyDescent="0.2">
      <c r="B65" s="70" t="s">
        <v>133</v>
      </c>
      <c r="C65" s="66" t="s">
        <v>100</v>
      </c>
      <c r="D65" s="71" t="s">
        <v>134</v>
      </c>
      <c r="E65" s="68">
        <v>1369220.86</v>
      </c>
      <c r="F65" s="72"/>
      <c r="G65" s="86">
        <f t="shared" ref="G65:G71" si="0">E65+F65</f>
        <v>1369220.86</v>
      </c>
      <c r="H65" s="8"/>
    </row>
    <row r="66" spans="2:8" ht="12" customHeight="1" x14ac:dyDescent="0.2">
      <c r="B66" s="70" t="s">
        <v>135</v>
      </c>
      <c r="C66" s="66" t="s">
        <v>100</v>
      </c>
      <c r="D66" s="71" t="s">
        <v>136</v>
      </c>
      <c r="E66" s="68">
        <v>44441646.579999998</v>
      </c>
      <c r="F66" s="72"/>
      <c r="G66" s="86">
        <f t="shared" si="0"/>
        <v>44441646.579999998</v>
      </c>
      <c r="H66" s="8"/>
    </row>
    <row r="67" spans="2:8" ht="12" customHeight="1" x14ac:dyDescent="0.2">
      <c r="B67" s="70" t="s">
        <v>137</v>
      </c>
      <c r="C67" s="66" t="s">
        <v>100</v>
      </c>
      <c r="D67" s="71" t="s">
        <v>138</v>
      </c>
      <c r="E67" s="68">
        <v>9247219.1999999993</v>
      </c>
      <c r="F67" s="72"/>
      <c r="G67" s="86">
        <f t="shared" si="0"/>
        <v>9247219.1999999993</v>
      </c>
      <c r="H67" s="8"/>
    </row>
    <row r="68" spans="2:8" ht="12" customHeight="1" x14ac:dyDescent="0.2">
      <c r="B68" s="70" t="s">
        <v>139</v>
      </c>
      <c r="C68" s="66" t="s">
        <v>100</v>
      </c>
      <c r="D68" s="71" t="s">
        <v>140</v>
      </c>
      <c r="E68" s="68">
        <v>2600</v>
      </c>
      <c r="F68" s="72"/>
      <c r="G68" s="86">
        <f t="shared" si="0"/>
        <v>2600</v>
      </c>
      <c r="H68" s="8"/>
    </row>
    <row r="69" spans="2:8" ht="12" customHeight="1" x14ac:dyDescent="0.2">
      <c r="B69" s="70" t="s">
        <v>141</v>
      </c>
      <c r="C69" s="66" t="s">
        <v>100</v>
      </c>
      <c r="D69" s="71" t="s">
        <v>142</v>
      </c>
      <c r="E69" s="68">
        <v>142254619.34</v>
      </c>
      <c r="F69" s="72"/>
      <c r="G69" s="86">
        <f t="shared" si="0"/>
        <v>142254619.34</v>
      </c>
      <c r="H69" s="8"/>
    </row>
    <row r="70" spans="2:8" ht="12" customHeight="1" x14ac:dyDescent="0.2">
      <c r="B70" s="70" t="s">
        <v>143</v>
      </c>
      <c r="C70" s="66" t="s">
        <v>100</v>
      </c>
      <c r="D70" s="71" t="s">
        <v>144</v>
      </c>
      <c r="E70" s="68">
        <v>38224270.340000004</v>
      </c>
      <c r="F70" s="72"/>
      <c r="G70" s="86">
        <f t="shared" si="0"/>
        <v>38224270.340000004</v>
      </c>
      <c r="H70" s="8"/>
    </row>
    <row r="71" spans="2:8" ht="12" customHeight="1" x14ac:dyDescent="0.2">
      <c r="B71" s="70" t="s">
        <v>145</v>
      </c>
      <c r="C71" s="66" t="s">
        <v>100</v>
      </c>
      <c r="D71" s="71" t="s">
        <v>146</v>
      </c>
      <c r="E71" s="68">
        <v>357352.87</v>
      </c>
      <c r="F71" s="72"/>
      <c r="G71" s="86">
        <f t="shared" si="0"/>
        <v>357352.87</v>
      </c>
      <c r="H71" s="8"/>
    </row>
    <row r="72" spans="2:8" ht="12" hidden="1" customHeight="1" x14ac:dyDescent="0.2">
      <c r="B72" s="70"/>
      <c r="C72" s="66"/>
      <c r="D72" s="67"/>
      <c r="E72" s="68"/>
      <c r="F72" s="68"/>
      <c r="G72" s="86"/>
      <c r="H72" s="8"/>
    </row>
    <row r="73" spans="2:8" ht="24" customHeight="1" x14ac:dyDescent="0.2">
      <c r="B73" s="65" t="s">
        <v>147</v>
      </c>
      <c r="C73" s="66" t="s">
        <v>110</v>
      </c>
      <c r="D73" s="67" t="s">
        <v>148</v>
      </c>
      <c r="E73" s="76">
        <f>SUM(E74:E75)</f>
        <v>241541.81</v>
      </c>
      <c r="F73" s="76">
        <f>SUM(F74:F75)</f>
        <v>0</v>
      </c>
      <c r="G73" s="73">
        <f>SUM(G74:G75)</f>
        <v>241541.81</v>
      </c>
      <c r="H73" s="8"/>
    </row>
    <row r="74" spans="2:8" ht="12" customHeight="1" x14ac:dyDescent="0.2">
      <c r="B74" s="70" t="s">
        <v>149</v>
      </c>
      <c r="C74" s="66" t="s">
        <v>110</v>
      </c>
      <c r="D74" s="71" t="s">
        <v>150</v>
      </c>
      <c r="E74" s="68">
        <v>241541.81</v>
      </c>
      <c r="F74" s="72"/>
      <c r="G74" s="86">
        <f>E74+F74</f>
        <v>241541.81</v>
      </c>
      <c r="H74" s="8"/>
    </row>
    <row r="75" spans="2:8" ht="12" hidden="1" customHeight="1" x14ac:dyDescent="0.2">
      <c r="B75" s="70"/>
      <c r="C75" s="66"/>
      <c r="D75" s="67"/>
      <c r="E75" s="68"/>
      <c r="F75" s="68"/>
      <c r="G75" s="86"/>
      <c r="H75" s="8"/>
    </row>
    <row r="76" spans="2:8" ht="36" customHeight="1" x14ac:dyDescent="0.2">
      <c r="B76" s="65" t="s">
        <v>151</v>
      </c>
      <c r="C76" s="66" t="s">
        <v>124</v>
      </c>
      <c r="D76" s="67" t="s">
        <v>152</v>
      </c>
      <c r="E76" s="76">
        <f>SUM(E77:E80)</f>
        <v>1585903447.8499999</v>
      </c>
      <c r="F76" s="76">
        <f>SUM(F77:F80)</f>
        <v>0</v>
      </c>
      <c r="G76" s="73">
        <f>SUM(G77:G80)</f>
        <v>1585903447.8499999</v>
      </c>
      <c r="H76" s="8"/>
    </row>
    <row r="77" spans="2:8" ht="11.25" customHeight="1" x14ac:dyDescent="0.2">
      <c r="B77" s="70" t="s">
        <v>153</v>
      </c>
      <c r="C77" s="66" t="s">
        <v>124</v>
      </c>
      <c r="D77" s="71" t="s">
        <v>154</v>
      </c>
      <c r="E77" s="68">
        <v>1578504445.25</v>
      </c>
      <c r="F77" s="72"/>
      <c r="G77" s="86">
        <f>E77+F77</f>
        <v>1578504445.25</v>
      </c>
      <c r="H77" s="8"/>
    </row>
    <row r="78" spans="2:8" ht="11.25" customHeight="1" x14ac:dyDescent="0.2">
      <c r="B78" s="70" t="s">
        <v>155</v>
      </c>
      <c r="C78" s="66" t="s">
        <v>124</v>
      </c>
      <c r="D78" s="71" t="s">
        <v>156</v>
      </c>
      <c r="E78" s="68">
        <v>4330000</v>
      </c>
      <c r="F78" s="72"/>
      <c r="G78" s="86">
        <f>E78+F78</f>
        <v>4330000</v>
      </c>
      <c r="H78" s="8"/>
    </row>
    <row r="79" spans="2:8" ht="11.25" customHeight="1" x14ac:dyDescent="0.2">
      <c r="B79" s="70" t="s">
        <v>157</v>
      </c>
      <c r="C79" s="66" t="s">
        <v>124</v>
      </c>
      <c r="D79" s="71" t="s">
        <v>158</v>
      </c>
      <c r="E79" s="68">
        <v>3069002.6</v>
      </c>
      <c r="F79" s="72"/>
      <c r="G79" s="86">
        <f>E79+F79</f>
        <v>3069002.6</v>
      </c>
      <c r="H79" s="8"/>
    </row>
    <row r="80" spans="2:8" ht="11.25" hidden="1" customHeight="1" x14ac:dyDescent="0.2">
      <c r="B80" s="70"/>
      <c r="C80" s="66"/>
      <c r="D80" s="67"/>
      <c r="E80" s="68"/>
      <c r="F80" s="68"/>
      <c r="G80" s="86"/>
      <c r="H80" s="8"/>
    </row>
    <row r="81" spans="2:8" ht="24" customHeight="1" x14ac:dyDescent="0.2">
      <c r="B81" s="65" t="s">
        <v>159</v>
      </c>
      <c r="C81" s="66" t="s">
        <v>148</v>
      </c>
      <c r="D81" s="67" t="s">
        <v>160</v>
      </c>
      <c r="E81" s="76">
        <f>SUM(E82:E84)</f>
        <v>68888219.359999999</v>
      </c>
      <c r="F81" s="76">
        <f>SUM(F82:F84)</f>
        <v>0</v>
      </c>
      <c r="G81" s="73">
        <f>SUM(G82:G84)</f>
        <v>68888219.359999999</v>
      </c>
      <c r="H81" s="8"/>
    </row>
    <row r="82" spans="2:8" ht="11.25" customHeight="1" x14ac:dyDescent="0.2">
      <c r="B82" s="70" t="s">
        <v>161</v>
      </c>
      <c r="C82" s="66" t="s">
        <v>148</v>
      </c>
      <c r="D82" s="71" t="s">
        <v>162</v>
      </c>
      <c r="E82" s="68">
        <v>67081555.229999997</v>
      </c>
      <c r="F82" s="72"/>
      <c r="G82" s="86">
        <f>E82+F82</f>
        <v>67081555.229999997</v>
      </c>
      <c r="H82" s="8"/>
    </row>
    <row r="83" spans="2:8" ht="11.25" customHeight="1" x14ac:dyDescent="0.2">
      <c r="B83" s="70" t="s">
        <v>163</v>
      </c>
      <c r="C83" s="66" t="s">
        <v>148</v>
      </c>
      <c r="D83" s="71" t="s">
        <v>164</v>
      </c>
      <c r="E83" s="68">
        <v>1806664.13</v>
      </c>
      <c r="F83" s="72"/>
      <c r="G83" s="86">
        <f>E83+F83</f>
        <v>1806664.13</v>
      </c>
      <c r="H83" s="8"/>
    </row>
    <row r="84" spans="2:8" ht="11.25" hidden="1" customHeight="1" x14ac:dyDescent="0.2">
      <c r="B84" s="70"/>
      <c r="C84" s="66"/>
      <c r="D84" s="67"/>
      <c r="E84" s="68"/>
      <c r="F84" s="68"/>
      <c r="G84" s="86"/>
      <c r="H84" s="8"/>
    </row>
    <row r="85" spans="2:8" ht="24" customHeight="1" x14ac:dyDescent="0.2">
      <c r="B85" s="65" t="s">
        <v>165</v>
      </c>
      <c r="C85" s="66" t="s">
        <v>152</v>
      </c>
      <c r="D85" s="67" t="s">
        <v>166</v>
      </c>
      <c r="E85" s="76">
        <f>SUM(E86:E89)</f>
        <v>122701547.17000002</v>
      </c>
      <c r="F85" s="76">
        <f>SUM(F86:F89)</f>
        <v>0</v>
      </c>
      <c r="G85" s="73">
        <f>SUM(G86:G89)</f>
        <v>122701547.17000002</v>
      </c>
      <c r="H85" s="8"/>
    </row>
    <row r="86" spans="2:8" ht="11.25" customHeight="1" x14ac:dyDescent="0.2">
      <c r="B86" s="70" t="s">
        <v>167</v>
      </c>
      <c r="C86" s="66" t="s">
        <v>152</v>
      </c>
      <c r="D86" s="71" t="s">
        <v>168</v>
      </c>
      <c r="E86" s="68">
        <v>112417531.54000001</v>
      </c>
      <c r="F86" s="72"/>
      <c r="G86" s="86">
        <f>E86+F86</f>
        <v>112417531.54000001</v>
      </c>
      <c r="H86" s="8"/>
    </row>
    <row r="87" spans="2:8" ht="11.25" customHeight="1" x14ac:dyDescent="0.2">
      <c r="B87" s="70" t="s">
        <v>169</v>
      </c>
      <c r="C87" s="66" t="s">
        <v>152</v>
      </c>
      <c r="D87" s="71" t="s">
        <v>170</v>
      </c>
      <c r="E87" s="68">
        <v>9268016.4499999993</v>
      </c>
      <c r="F87" s="72"/>
      <c r="G87" s="86">
        <f>E87+F87</f>
        <v>9268016.4499999993</v>
      </c>
      <c r="H87" s="8"/>
    </row>
    <row r="88" spans="2:8" ht="11.25" customHeight="1" x14ac:dyDescent="0.2">
      <c r="B88" s="70" t="s">
        <v>171</v>
      </c>
      <c r="C88" s="66" t="s">
        <v>152</v>
      </c>
      <c r="D88" s="71" t="s">
        <v>172</v>
      </c>
      <c r="E88" s="68">
        <v>1015999.18</v>
      </c>
      <c r="F88" s="72"/>
      <c r="G88" s="86">
        <f>E88+F88</f>
        <v>1015999.18</v>
      </c>
      <c r="H88" s="8"/>
    </row>
    <row r="89" spans="2:8" ht="0.75" customHeight="1" thickBot="1" x14ac:dyDescent="0.25">
      <c r="B89" s="87"/>
      <c r="C89" s="78"/>
      <c r="D89" s="79"/>
      <c r="E89" s="80"/>
      <c r="F89" s="80"/>
      <c r="G89" s="88"/>
      <c r="H89" s="8"/>
    </row>
    <row r="90" spans="2:8" ht="24" customHeight="1" x14ac:dyDescent="0.2">
      <c r="B90" s="89" t="s">
        <v>173</v>
      </c>
      <c r="C90" s="61" t="s">
        <v>160</v>
      </c>
      <c r="D90" s="62" t="s">
        <v>174</v>
      </c>
      <c r="E90" s="63">
        <f>SUM(E91:E93)</f>
        <v>39065391.039999999</v>
      </c>
      <c r="F90" s="63">
        <f>SUM(F91:F93)</f>
        <v>0</v>
      </c>
      <c r="G90" s="64">
        <f>SUM(G91:G93)</f>
        <v>39065391.039999999</v>
      </c>
      <c r="H90" s="8"/>
    </row>
    <row r="91" spans="2:8" ht="12" customHeight="1" x14ac:dyDescent="0.2">
      <c r="B91" s="70" t="s">
        <v>175</v>
      </c>
      <c r="C91" s="66" t="s">
        <v>160</v>
      </c>
      <c r="D91" s="71" t="s">
        <v>176</v>
      </c>
      <c r="E91" s="90">
        <v>27234087.469999999</v>
      </c>
      <c r="F91" s="76"/>
      <c r="G91" s="73">
        <f>E91+F91</f>
        <v>27234087.469999999</v>
      </c>
      <c r="H91" s="8"/>
    </row>
    <row r="92" spans="2:8" ht="12" customHeight="1" x14ac:dyDescent="0.2">
      <c r="B92" s="70" t="s">
        <v>177</v>
      </c>
      <c r="C92" s="66" t="s">
        <v>160</v>
      </c>
      <c r="D92" s="71" t="s">
        <v>178</v>
      </c>
      <c r="E92" s="90">
        <v>11831303.57</v>
      </c>
      <c r="F92" s="76"/>
      <c r="G92" s="73">
        <f>E92+F92</f>
        <v>11831303.57</v>
      </c>
      <c r="H92" s="8"/>
    </row>
    <row r="93" spans="2:8" ht="12" hidden="1" customHeight="1" x14ac:dyDescent="0.2">
      <c r="B93" s="91"/>
      <c r="C93" s="75"/>
      <c r="D93" s="71"/>
      <c r="E93" s="90"/>
      <c r="F93" s="90"/>
      <c r="G93" s="73"/>
      <c r="H93" s="8"/>
    </row>
    <row r="94" spans="2:8" ht="36" customHeight="1" x14ac:dyDescent="0.2">
      <c r="B94" s="65" t="s">
        <v>179</v>
      </c>
      <c r="C94" s="66" t="s">
        <v>166</v>
      </c>
      <c r="D94" s="67" t="s">
        <v>180</v>
      </c>
      <c r="E94" s="90">
        <f>SUM(E95:E97)</f>
        <v>298389755.70999998</v>
      </c>
      <c r="F94" s="90">
        <f>SUM(F95:F97)</f>
        <v>0</v>
      </c>
      <c r="G94" s="92">
        <f>SUM(G95:G97)</f>
        <v>298389755.70999998</v>
      </c>
      <c r="H94" s="8"/>
    </row>
    <row r="95" spans="2:8" ht="12" customHeight="1" x14ac:dyDescent="0.2">
      <c r="B95" s="70" t="s">
        <v>181</v>
      </c>
      <c r="C95" s="66" t="s">
        <v>166</v>
      </c>
      <c r="D95" s="71" t="s">
        <v>182</v>
      </c>
      <c r="E95" s="90">
        <v>75514315.329999998</v>
      </c>
      <c r="F95" s="76"/>
      <c r="G95" s="73">
        <f>E95+F95</f>
        <v>75514315.329999998</v>
      </c>
      <c r="H95" s="8"/>
    </row>
    <row r="96" spans="2:8" ht="12" customHeight="1" x14ac:dyDescent="0.2">
      <c r="B96" s="70" t="s">
        <v>183</v>
      </c>
      <c r="C96" s="66" t="s">
        <v>166</v>
      </c>
      <c r="D96" s="71" t="s">
        <v>184</v>
      </c>
      <c r="E96" s="90">
        <v>222875440.38</v>
      </c>
      <c r="F96" s="76"/>
      <c r="G96" s="73">
        <f>E96+F96</f>
        <v>222875440.38</v>
      </c>
      <c r="H96" s="8"/>
    </row>
    <row r="97" spans="2:8" ht="12" hidden="1" customHeight="1" x14ac:dyDescent="0.2">
      <c r="B97" s="74"/>
      <c r="C97" s="75"/>
      <c r="D97" s="71"/>
      <c r="E97" s="90"/>
      <c r="F97" s="90"/>
      <c r="G97" s="73"/>
      <c r="H97" s="8"/>
    </row>
    <row r="98" spans="2:8" ht="24" customHeight="1" x14ac:dyDescent="0.2">
      <c r="B98" s="65" t="s">
        <v>185</v>
      </c>
      <c r="C98" s="66" t="s">
        <v>174</v>
      </c>
      <c r="D98" s="67" t="s">
        <v>186</v>
      </c>
      <c r="E98" s="90">
        <f>SUM(E99:E104)</f>
        <v>4914137.1500000004</v>
      </c>
      <c r="F98" s="90">
        <f>SUM(F99:F104)</f>
        <v>0</v>
      </c>
      <c r="G98" s="92">
        <f>SUM(G99:G104)</f>
        <v>4914137.1500000004</v>
      </c>
      <c r="H98" s="8"/>
    </row>
    <row r="99" spans="2:8" ht="11.25" customHeight="1" x14ac:dyDescent="0.2">
      <c r="B99" s="70" t="s">
        <v>187</v>
      </c>
      <c r="C99" s="66" t="s">
        <v>174</v>
      </c>
      <c r="D99" s="71" t="s">
        <v>188</v>
      </c>
      <c r="E99" s="90">
        <v>1283958.97</v>
      </c>
      <c r="F99" s="76"/>
      <c r="G99" s="73">
        <f>E99+F99</f>
        <v>1283958.97</v>
      </c>
      <c r="H99" s="8"/>
    </row>
    <row r="100" spans="2:8" ht="11.25" customHeight="1" x14ac:dyDescent="0.2">
      <c r="B100" s="70" t="s">
        <v>189</v>
      </c>
      <c r="C100" s="66" t="s">
        <v>174</v>
      </c>
      <c r="D100" s="71" t="s">
        <v>190</v>
      </c>
      <c r="E100" s="90">
        <v>525</v>
      </c>
      <c r="F100" s="76"/>
      <c r="G100" s="73">
        <f>E100+F100</f>
        <v>525</v>
      </c>
      <c r="H100" s="8"/>
    </row>
    <row r="101" spans="2:8" ht="11.25" customHeight="1" x14ac:dyDescent="0.2">
      <c r="B101" s="70" t="s">
        <v>191</v>
      </c>
      <c r="C101" s="66" t="s">
        <v>174</v>
      </c>
      <c r="D101" s="71" t="s">
        <v>192</v>
      </c>
      <c r="E101" s="90">
        <v>1500</v>
      </c>
      <c r="F101" s="76"/>
      <c r="G101" s="73">
        <f>E101+F101</f>
        <v>1500</v>
      </c>
      <c r="H101" s="8"/>
    </row>
    <row r="102" spans="2:8" ht="11.25" customHeight="1" x14ac:dyDescent="0.2">
      <c r="B102" s="70" t="s">
        <v>193</v>
      </c>
      <c r="C102" s="66" t="s">
        <v>174</v>
      </c>
      <c r="D102" s="71" t="s">
        <v>194</v>
      </c>
      <c r="E102" s="90">
        <v>43122.5</v>
      </c>
      <c r="F102" s="76"/>
      <c r="G102" s="73">
        <f>E102+F102</f>
        <v>43122.5</v>
      </c>
      <c r="H102" s="8"/>
    </row>
    <row r="103" spans="2:8" ht="11.25" customHeight="1" x14ac:dyDescent="0.2">
      <c r="B103" s="70" t="s">
        <v>195</v>
      </c>
      <c r="C103" s="66" t="s">
        <v>174</v>
      </c>
      <c r="D103" s="71" t="s">
        <v>196</v>
      </c>
      <c r="E103" s="90">
        <v>3585030.68</v>
      </c>
      <c r="F103" s="76"/>
      <c r="G103" s="73">
        <f>E103+F103</f>
        <v>3585030.68</v>
      </c>
      <c r="H103" s="8"/>
    </row>
    <row r="104" spans="2:8" ht="12" hidden="1" customHeight="1" x14ac:dyDescent="0.2">
      <c r="B104" s="74"/>
      <c r="C104" s="75"/>
      <c r="D104" s="71"/>
      <c r="E104" s="90"/>
      <c r="F104" s="90"/>
      <c r="G104" s="73"/>
      <c r="H104" s="8"/>
    </row>
    <row r="105" spans="2:8" ht="22.5" customHeight="1" x14ac:dyDescent="0.2">
      <c r="B105" s="93" t="s">
        <v>197</v>
      </c>
      <c r="C105" s="66" t="s">
        <v>198</v>
      </c>
      <c r="D105" s="67"/>
      <c r="E105" s="76">
        <f>E106-E107</f>
        <v>1240700156.3300004</v>
      </c>
      <c r="F105" s="76">
        <f>F106-F107</f>
        <v>0</v>
      </c>
      <c r="G105" s="73">
        <f>G106-G107</f>
        <v>1240700156.3300004</v>
      </c>
      <c r="H105" s="8"/>
    </row>
    <row r="106" spans="2:8" ht="24" customHeight="1" x14ac:dyDescent="0.2">
      <c r="B106" s="65" t="s">
        <v>199</v>
      </c>
      <c r="C106" s="66" t="s">
        <v>200</v>
      </c>
      <c r="D106" s="67"/>
      <c r="E106" s="76">
        <f>E18-E58</f>
        <v>1240700156.3300004</v>
      </c>
      <c r="F106" s="76">
        <f>F18-F58</f>
        <v>0</v>
      </c>
      <c r="G106" s="73">
        <f>G18-G58</f>
        <v>1240700156.3300004</v>
      </c>
      <c r="H106" s="8"/>
    </row>
    <row r="107" spans="2:8" ht="12" customHeight="1" x14ac:dyDescent="0.2">
      <c r="B107" s="65" t="s">
        <v>201</v>
      </c>
      <c r="C107" s="66" t="s">
        <v>202</v>
      </c>
      <c r="D107" s="67"/>
      <c r="E107" s="90"/>
      <c r="F107" s="76"/>
      <c r="G107" s="73">
        <f>E107+F107</f>
        <v>0</v>
      </c>
      <c r="H107" s="8"/>
    </row>
    <row r="108" spans="2:8" ht="45" customHeight="1" x14ac:dyDescent="0.2">
      <c r="B108" s="93" t="s">
        <v>203</v>
      </c>
      <c r="C108" s="66" t="s">
        <v>204</v>
      </c>
      <c r="D108" s="67"/>
      <c r="E108" s="76">
        <f>E109+E112+E115+E118+E125+E128+E131+E134+E137</f>
        <v>0</v>
      </c>
      <c r="F108" s="76">
        <f>F109+F112+F115+F118+F125+F128+F131+F134+F137</f>
        <v>0</v>
      </c>
      <c r="G108" s="73">
        <f>G109+G112+G115+G118+G125+G128+G131+G134+G137</f>
        <v>0</v>
      </c>
      <c r="H108" s="8"/>
    </row>
    <row r="109" spans="2:8" ht="12" customHeight="1" x14ac:dyDescent="0.2">
      <c r="B109" s="65" t="s">
        <v>205</v>
      </c>
      <c r="C109" s="66" t="s">
        <v>206</v>
      </c>
      <c r="D109" s="67"/>
      <c r="E109" s="76">
        <f>E110-E111</f>
        <v>0</v>
      </c>
      <c r="F109" s="76">
        <f>F110-F111</f>
        <v>0</v>
      </c>
      <c r="G109" s="73">
        <f>G110-G111</f>
        <v>0</v>
      </c>
      <c r="H109" s="8"/>
    </row>
    <row r="110" spans="2:8" ht="22.5" customHeight="1" x14ac:dyDescent="0.2">
      <c r="B110" s="70" t="s">
        <v>207</v>
      </c>
      <c r="C110" s="66" t="s">
        <v>208</v>
      </c>
      <c r="D110" s="67" t="s">
        <v>204</v>
      </c>
      <c r="E110" s="90"/>
      <c r="F110" s="90"/>
      <c r="G110" s="73">
        <f>E110+F110</f>
        <v>0</v>
      </c>
      <c r="H110" s="8"/>
    </row>
    <row r="111" spans="2:8" ht="12" customHeight="1" x14ac:dyDescent="0.2">
      <c r="B111" s="70" t="s">
        <v>209</v>
      </c>
      <c r="C111" s="66" t="s">
        <v>210</v>
      </c>
      <c r="D111" s="67" t="s">
        <v>211</v>
      </c>
      <c r="E111" s="90"/>
      <c r="F111" s="90"/>
      <c r="G111" s="73">
        <f>E111+F111</f>
        <v>0</v>
      </c>
      <c r="H111" s="8"/>
    </row>
    <row r="112" spans="2:8" ht="12" customHeight="1" x14ac:dyDescent="0.2">
      <c r="B112" s="65" t="s">
        <v>212</v>
      </c>
      <c r="C112" s="66" t="s">
        <v>213</v>
      </c>
      <c r="D112" s="67"/>
      <c r="E112" s="76">
        <f>E113-E114</f>
        <v>0</v>
      </c>
      <c r="F112" s="76">
        <f>F113-F114</f>
        <v>0</v>
      </c>
      <c r="G112" s="73">
        <f>G113-G114</f>
        <v>0</v>
      </c>
      <c r="H112" s="8"/>
    </row>
    <row r="113" spans="2:9" ht="22.5" customHeight="1" x14ac:dyDescent="0.2">
      <c r="B113" s="70" t="s">
        <v>214</v>
      </c>
      <c r="C113" s="66" t="s">
        <v>215</v>
      </c>
      <c r="D113" s="67" t="s">
        <v>206</v>
      </c>
      <c r="E113" s="90"/>
      <c r="F113" s="90"/>
      <c r="G113" s="73">
        <f>E113+F113</f>
        <v>0</v>
      </c>
      <c r="H113" s="8"/>
    </row>
    <row r="114" spans="2:9" ht="12" customHeight="1" x14ac:dyDescent="0.2">
      <c r="B114" s="70" t="s">
        <v>216</v>
      </c>
      <c r="C114" s="66" t="s">
        <v>217</v>
      </c>
      <c r="D114" s="67" t="s">
        <v>218</v>
      </c>
      <c r="E114" s="90"/>
      <c r="F114" s="90"/>
      <c r="G114" s="73">
        <f>E114+F114</f>
        <v>0</v>
      </c>
      <c r="H114" s="8"/>
    </row>
    <row r="115" spans="2:9" ht="12" customHeight="1" x14ac:dyDescent="0.2">
      <c r="B115" s="65" t="s">
        <v>219</v>
      </c>
      <c r="C115" s="66" t="s">
        <v>220</v>
      </c>
      <c r="D115" s="67"/>
      <c r="E115" s="76">
        <f>E116-E117</f>
        <v>0</v>
      </c>
      <c r="F115" s="76">
        <f>F116-F117</f>
        <v>0</v>
      </c>
      <c r="G115" s="73">
        <f>G116-G117</f>
        <v>0</v>
      </c>
      <c r="H115" s="8"/>
    </row>
    <row r="116" spans="2:9" ht="22.5" customHeight="1" x14ac:dyDescent="0.2">
      <c r="B116" s="70" t="s">
        <v>221</v>
      </c>
      <c r="C116" s="66" t="s">
        <v>222</v>
      </c>
      <c r="D116" s="67" t="s">
        <v>213</v>
      </c>
      <c r="E116" s="90"/>
      <c r="F116" s="90"/>
      <c r="G116" s="73">
        <f>E116+F116</f>
        <v>0</v>
      </c>
      <c r="H116" s="8"/>
    </row>
    <row r="117" spans="2:9" ht="12" customHeight="1" x14ac:dyDescent="0.2">
      <c r="B117" s="70" t="s">
        <v>223</v>
      </c>
      <c r="C117" s="66" t="s">
        <v>224</v>
      </c>
      <c r="D117" s="67" t="s">
        <v>225</v>
      </c>
      <c r="E117" s="90"/>
      <c r="F117" s="90"/>
      <c r="G117" s="73">
        <f>E117+F117</f>
        <v>0</v>
      </c>
      <c r="H117" s="8"/>
    </row>
    <row r="118" spans="2:9" ht="12" customHeight="1" x14ac:dyDescent="0.2">
      <c r="B118" s="65" t="s">
        <v>226</v>
      </c>
      <c r="C118" s="66" t="s">
        <v>227</v>
      </c>
      <c r="D118" s="67"/>
      <c r="E118" s="76">
        <f>E119-E122</f>
        <v>0</v>
      </c>
      <c r="F118" s="76">
        <f>F119-F122</f>
        <v>0</v>
      </c>
      <c r="G118" s="73">
        <f>G119-G122</f>
        <v>0</v>
      </c>
      <c r="H118" s="8"/>
    </row>
    <row r="119" spans="2:9" ht="33.75" customHeight="1" x14ac:dyDescent="0.2">
      <c r="B119" s="70" t="s">
        <v>228</v>
      </c>
      <c r="C119" s="66" t="s">
        <v>229</v>
      </c>
      <c r="D119" s="67" t="s">
        <v>230</v>
      </c>
      <c r="E119" s="90"/>
      <c r="F119" s="90"/>
      <c r="G119" s="73">
        <f>E119+F119</f>
        <v>0</v>
      </c>
      <c r="H119" s="8"/>
    </row>
    <row r="120" spans="2:9" ht="11.25" customHeight="1" x14ac:dyDescent="0.2">
      <c r="B120" s="70"/>
      <c r="C120" s="66"/>
      <c r="D120" s="67"/>
      <c r="E120" s="90"/>
      <c r="F120" s="90"/>
      <c r="G120" s="73">
        <f>E120+F120</f>
        <v>0</v>
      </c>
      <c r="H120" s="9"/>
      <c r="I120" s="10"/>
    </row>
    <row r="121" spans="2:9" ht="0.75" customHeight="1" thickBot="1" x14ac:dyDescent="0.25">
      <c r="B121" s="94"/>
      <c r="C121" s="78"/>
      <c r="D121" s="79"/>
      <c r="E121" s="95"/>
      <c r="F121" s="95"/>
      <c r="G121" s="82"/>
      <c r="H121" s="8"/>
    </row>
    <row r="122" spans="2:9" ht="22.5" customHeight="1" x14ac:dyDescent="0.2">
      <c r="B122" s="70" t="s">
        <v>231</v>
      </c>
      <c r="C122" s="61" t="s">
        <v>232</v>
      </c>
      <c r="D122" s="62" t="s">
        <v>233</v>
      </c>
      <c r="E122" s="63"/>
      <c r="F122" s="63"/>
      <c r="G122" s="64">
        <f>E122+F122</f>
        <v>0</v>
      </c>
      <c r="H122" s="8"/>
    </row>
    <row r="123" spans="2:9" ht="12" customHeight="1" x14ac:dyDescent="0.2">
      <c r="B123" s="70"/>
      <c r="C123" s="66"/>
      <c r="D123" s="67"/>
      <c r="E123" s="76"/>
      <c r="F123" s="76"/>
      <c r="G123" s="73">
        <f>E123+F123</f>
        <v>0</v>
      </c>
      <c r="H123" s="9"/>
      <c r="I123" s="10"/>
    </row>
    <row r="124" spans="2:9" ht="12" hidden="1" customHeight="1" x14ac:dyDescent="0.2">
      <c r="B124" s="74"/>
      <c r="C124" s="75"/>
      <c r="D124" s="71"/>
      <c r="E124" s="76"/>
      <c r="F124" s="76"/>
      <c r="G124" s="73"/>
      <c r="H124" s="8"/>
    </row>
    <row r="125" spans="2:9" ht="12" customHeight="1" x14ac:dyDescent="0.2">
      <c r="B125" s="65" t="s">
        <v>234</v>
      </c>
      <c r="C125" s="66" t="s">
        <v>235</v>
      </c>
      <c r="D125" s="67"/>
      <c r="E125" s="76">
        <f>E126-E127</f>
        <v>0</v>
      </c>
      <c r="F125" s="76">
        <f>F126-F127</f>
        <v>0</v>
      </c>
      <c r="G125" s="73">
        <f>G126-G127</f>
        <v>0</v>
      </c>
      <c r="H125" s="8"/>
    </row>
    <row r="126" spans="2:9" ht="22.5" customHeight="1" x14ac:dyDescent="0.2">
      <c r="B126" s="70" t="s">
        <v>236</v>
      </c>
      <c r="C126" s="66" t="s">
        <v>237</v>
      </c>
      <c r="D126" s="67" t="s">
        <v>238</v>
      </c>
      <c r="E126" s="76"/>
      <c r="F126" s="76"/>
      <c r="G126" s="73">
        <f>E126+F126</f>
        <v>0</v>
      </c>
      <c r="H126" s="8"/>
    </row>
    <row r="127" spans="2:9" ht="12" customHeight="1" x14ac:dyDescent="0.2">
      <c r="B127" s="70" t="s">
        <v>239</v>
      </c>
      <c r="C127" s="66" t="s">
        <v>240</v>
      </c>
      <c r="D127" s="67" t="s">
        <v>241</v>
      </c>
      <c r="E127" s="76"/>
      <c r="F127" s="76"/>
      <c r="G127" s="73">
        <f>E127+F127</f>
        <v>0</v>
      </c>
      <c r="H127" s="8"/>
    </row>
    <row r="128" spans="2:9" ht="12" customHeight="1" x14ac:dyDescent="0.2">
      <c r="B128" s="65" t="s">
        <v>242</v>
      </c>
      <c r="C128" s="66" t="s">
        <v>243</v>
      </c>
      <c r="D128" s="67"/>
      <c r="E128" s="76">
        <f>E129-E130</f>
        <v>0</v>
      </c>
      <c r="F128" s="76">
        <f>F129-F130</f>
        <v>0</v>
      </c>
      <c r="G128" s="73">
        <f>G129-G130</f>
        <v>0</v>
      </c>
      <c r="H128" s="8"/>
    </row>
    <row r="129" spans="2:8" ht="22.5" customHeight="1" x14ac:dyDescent="0.2">
      <c r="B129" s="70" t="s">
        <v>244</v>
      </c>
      <c r="C129" s="66" t="s">
        <v>245</v>
      </c>
      <c r="D129" s="67" t="s">
        <v>227</v>
      </c>
      <c r="E129" s="76"/>
      <c r="F129" s="76"/>
      <c r="G129" s="73">
        <f>E129+F129</f>
        <v>0</v>
      </c>
      <c r="H129" s="8"/>
    </row>
    <row r="130" spans="2:8" ht="12" customHeight="1" x14ac:dyDescent="0.2">
      <c r="B130" s="70" t="s">
        <v>246</v>
      </c>
      <c r="C130" s="66" t="s">
        <v>247</v>
      </c>
      <c r="D130" s="67" t="s">
        <v>248</v>
      </c>
      <c r="E130" s="76"/>
      <c r="F130" s="76"/>
      <c r="G130" s="73">
        <f>E130+F130</f>
        <v>0</v>
      </c>
      <c r="H130" s="8"/>
    </row>
    <row r="131" spans="2:8" ht="24" customHeight="1" x14ac:dyDescent="0.2">
      <c r="B131" s="65" t="s">
        <v>249</v>
      </c>
      <c r="C131" s="66" t="s">
        <v>250</v>
      </c>
      <c r="D131" s="67"/>
      <c r="E131" s="76">
        <f>E132-E133</f>
        <v>0</v>
      </c>
      <c r="F131" s="76">
        <f>F132-F133</f>
        <v>0</v>
      </c>
      <c r="G131" s="73">
        <f>G132-G133</f>
        <v>0</v>
      </c>
      <c r="H131" s="8"/>
    </row>
    <row r="132" spans="2:8" ht="22.5" customHeight="1" x14ac:dyDescent="0.2">
      <c r="B132" s="70" t="s">
        <v>251</v>
      </c>
      <c r="C132" s="66" t="s">
        <v>252</v>
      </c>
      <c r="D132" s="67" t="s">
        <v>253</v>
      </c>
      <c r="E132" s="76"/>
      <c r="F132" s="76"/>
      <c r="G132" s="73">
        <f>E132+F132</f>
        <v>0</v>
      </c>
      <c r="H132" s="8"/>
    </row>
    <row r="133" spans="2:8" ht="11.25" customHeight="1" x14ac:dyDescent="0.2">
      <c r="B133" s="70" t="s">
        <v>254</v>
      </c>
      <c r="C133" s="66" t="s">
        <v>255</v>
      </c>
      <c r="D133" s="67" t="s">
        <v>253</v>
      </c>
      <c r="E133" s="76"/>
      <c r="F133" s="76"/>
      <c r="G133" s="73">
        <f>E133+F133</f>
        <v>0</v>
      </c>
      <c r="H133" s="8"/>
    </row>
    <row r="134" spans="2:8" ht="12" customHeight="1" x14ac:dyDescent="0.2">
      <c r="B134" s="65" t="s">
        <v>256</v>
      </c>
      <c r="C134" s="66" t="s">
        <v>257</v>
      </c>
      <c r="D134" s="67"/>
      <c r="E134" s="76">
        <f>E135-E136</f>
        <v>0</v>
      </c>
      <c r="F134" s="76">
        <f>F135-F136</f>
        <v>0</v>
      </c>
      <c r="G134" s="73">
        <f>G135-G136</f>
        <v>0</v>
      </c>
      <c r="H134" s="8"/>
    </row>
    <row r="135" spans="2:8" ht="22.5" customHeight="1" x14ac:dyDescent="0.2">
      <c r="B135" s="70" t="s">
        <v>251</v>
      </c>
      <c r="C135" s="66" t="s">
        <v>258</v>
      </c>
      <c r="D135" s="67" t="s">
        <v>253</v>
      </c>
      <c r="E135" s="76"/>
      <c r="F135" s="76"/>
      <c r="G135" s="73">
        <f>E135+F135</f>
        <v>0</v>
      </c>
      <c r="H135" s="8"/>
    </row>
    <row r="136" spans="2:8" ht="11.25" customHeight="1" x14ac:dyDescent="0.2">
      <c r="B136" s="70" t="s">
        <v>254</v>
      </c>
      <c r="C136" s="66" t="s">
        <v>259</v>
      </c>
      <c r="D136" s="67" t="s">
        <v>253</v>
      </c>
      <c r="E136" s="76"/>
      <c r="F136" s="76"/>
      <c r="G136" s="73">
        <f>E136+F136</f>
        <v>0</v>
      </c>
      <c r="H136" s="8"/>
    </row>
    <row r="137" spans="2:8" ht="12" customHeight="1" x14ac:dyDescent="0.2">
      <c r="B137" s="65" t="s">
        <v>260</v>
      </c>
      <c r="C137" s="66" t="s">
        <v>261</v>
      </c>
      <c r="D137" s="67" t="s">
        <v>253</v>
      </c>
      <c r="E137" s="76"/>
      <c r="F137" s="76"/>
      <c r="G137" s="73">
        <f>E137+F137</f>
        <v>0</v>
      </c>
      <c r="H137" s="8"/>
    </row>
    <row r="138" spans="2:8" ht="24" customHeight="1" x14ac:dyDescent="0.2">
      <c r="B138" s="96" t="s">
        <v>262</v>
      </c>
      <c r="C138" s="66" t="s">
        <v>263</v>
      </c>
      <c r="D138" s="67"/>
      <c r="E138" s="76">
        <f>E139-E158</f>
        <v>0</v>
      </c>
      <c r="F138" s="76">
        <f>F139-F158</f>
        <v>0</v>
      </c>
      <c r="G138" s="73">
        <f>G139-G158</f>
        <v>0</v>
      </c>
      <c r="H138" s="8"/>
    </row>
    <row r="139" spans="2:8" ht="22.5" customHeight="1" x14ac:dyDescent="0.2">
      <c r="B139" s="93" t="s">
        <v>264</v>
      </c>
      <c r="C139" s="66" t="s">
        <v>265</v>
      </c>
      <c r="D139" s="67"/>
      <c r="E139" s="76">
        <f>E140+E143+E146+E149+E152+E155</f>
        <v>0</v>
      </c>
      <c r="F139" s="76">
        <f>F140+F143+F146+F149+F152+F155</f>
        <v>0</v>
      </c>
      <c r="G139" s="73">
        <f>G140+G143+G146+G149+G152+G155</f>
        <v>0</v>
      </c>
      <c r="H139" s="8"/>
    </row>
    <row r="140" spans="2:8" ht="12" customHeight="1" x14ac:dyDescent="0.2">
      <c r="B140" s="65" t="s">
        <v>266</v>
      </c>
      <c r="C140" s="66" t="s">
        <v>267</v>
      </c>
      <c r="D140" s="67"/>
      <c r="E140" s="76">
        <f>E141-E142</f>
        <v>0</v>
      </c>
      <c r="F140" s="76">
        <f>F141-F142</f>
        <v>0</v>
      </c>
      <c r="G140" s="73">
        <f>G141-G142</f>
        <v>0</v>
      </c>
      <c r="H140" s="8"/>
    </row>
    <row r="141" spans="2:8" ht="22.5" customHeight="1" x14ac:dyDescent="0.2">
      <c r="B141" s="70" t="s">
        <v>268</v>
      </c>
      <c r="C141" s="66" t="s">
        <v>269</v>
      </c>
      <c r="D141" s="67" t="s">
        <v>270</v>
      </c>
      <c r="E141" s="76"/>
      <c r="F141" s="76"/>
      <c r="G141" s="73">
        <f>E141+F141</f>
        <v>0</v>
      </c>
      <c r="H141" s="8"/>
    </row>
    <row r="142" spans="2:8" ht="11.25" customHeight="1" x14ac:dyDescent="0.2">
      <c r="B142" s="70" t="s">
        <v>271</v>
      </c>
      <c r="C142" s="66" t="s">
        <v>272</v>
      </c>
      <c r="D142" s="67" t="s">
        <v>273</v>
      </c>
      <c r="E142" s="76"/>
      <c r="F142" s="76"/>
      <c r="G142" s="73">
        <f>E142+F142</f>
        <v>0</v>
      </c>
      <c r="H142" s="8"/>
    </row>
    <row r="143" spans="2:8" ht="12" customHeight="1" x14ac:dyDescent="0.2">
      <c r="B143" s="65" t="s">
        <v>274</v>
      </c>
      <c r="C143" s="66" t="s">
        <v>233</v>
      </c>
      <c r="D143" s="67"/>
      <c r="E143" s="76">
        <f>E144-E145</f>
        <v>0</v>
      </c>
      <c r="F143" s="76">
        <f>F144-F145</f>
        <v>0</v>
      </c>
      <c r="G143" s="73">
        <f>G144-G145</f>
        <v>0</v>
      </c>
      <c r="H143" s="8"/>
    </row>
    <row r="144" spans="2:8" ht="33.75" customHeight="1" x14ac:dyDescent="0.2">
      <c r="B144" s="70" t="s">
        <v>275</v>
      </c>
      <c r="C144" s="66" t="s">
        <v>276</v>
      </c>
      <c r="D144" s="67" t="s">
        <v>277</v>
      </c>
      <c r="E144" s="76"/>
      <c r="F144" s="76"/>
      <c r="G144" s="73">
        <f>E144+F144</f>
        <v>0</v>
      </c>
      <c r="H144" s="8"/>
    </row>
    <row r="145" spans="2:10" ht="22.5" customHeight="1" x14ac:dyDescent="0.2">
      <c r="B145" s="70" t="s">
        <v>278</v>
      </c>
      <c r="C145" s="66" t="s">
        <v>279</v>
      </c>
      <c r="D145" s="67" t="s">
        <v>280</v>
      </c>
      <c r="E145" s="76"/>
      <c r="F145" s="76"/>
      <c r="G145" s="73">
        <f>E145+F145</f>
        <v>0</v>
      </c>
      <c r="H145" s="8"/>
    </row>
    <row r="146" spans="2:10" ht="12" customHeight="1" x14ac:dyDescent="0.2">
      <c r="B146" s="65" t="s">
        <v>281</v>
      </c>
      <c r="C146" s="66" t="s">
        <v>282</v>
      </c>
      <c r="D146" s="67"/>
      <c r="E146" s="76">
        <f>E147-E148</f>
        <v>0</v>
      </c>
      <c r="F146" s="76">
        <f>F147-F148</f>
        <v>0</v>
      </c>
      <c r="G146" s="73">
        <f>G147-G148</f>
        <v>0</v>
      </c>
      <c r="H146" s="8"/>
    </row>
    <row r="147" spans="2:10" ht="24" customHeight="1" x14ac:dyDescent="0.2">
      <c r="B147" s="70" t="s">
        <v>283</v>
      </c>
      <c r="C147" s="66" t="s">
        <v>284</v>
      </c>
      <c r="D147" s="67" t="s">
        <v>285</v>
      </c>
      <c r="E147" s="76"/>
      <c r="F147" s="76"/>
      <c r="G147" s="73">
        <f>E147+F147</f>
        <v>0</v>
      </c>
      <c r="H147" s="8"/>
    </row>
    <row r="148" spans="2:10" ht="23.25" customHeight="1" thickBot="1" x14ac:dyDescent="0.25">
      <c r="B148" s="70" t="s">
        <v>286</v>
      </c>
      <c r="C148" s="97" t="s">
        <v>287</v>
      </c>
      <c r="D148" s="98" t="s">
        <v>288</v>
      </c>
      <c r="E148" s="99"/>
      <c r="F148" s="99"/>
      <c r="G148" s="82">
        <f>E148+F148</f>
        <v>0</v>
      </c>
      <c r="H148" s="8"/>
      <c r="J148" s="4"/>
    </row>
    <row r="149" spans="2:10" ht="12" customHeight="1" x14ac:dyDescent="0.2">
      <c r="B149" s="65" t="s">
        <v>289</v>
      </c>
      <c r="C149" s="61" t="s">
        <v>290</v>
      </c>
      <c r="D149" s="62"/>
      <c r="E149" s="63">
        <f>E150-E151</f>
        <v>0</v>
      </c>
      <c r="F149" s="63">
        <f>F150-F151</f>
        <v>0</v>
      </c>
      <c r="G149" s="64">
        <f>G150-G151</f>
        <v>0</v>
      </c>
      <c r="H149" s="8"/>
    </row>
    <row r="150" spans="2:10" ht="33.75" customHeight="1" x14ac:dyDescent="0.2">
      <c r="B150" s="70" t="s">
        <v>291</v>
      </c>
      <c r="C150" s="66" t="s">
        <v>292</v>
      </c>
      <c r="D150" s="67" t="s">
        <v>293</v>
      </c>
      <c r="E150" s="76"/>
      <c r="F150" s="76"/>
      <c r="G150" s="73">
        <f>E150+F150</f>
        <v>0</v>
      </c>
      <c r="H150" s="8"/>
    </row>
    <row r="151" spans="2:10" ht="22.5" customHeight="1" x14ac:dyDescent="0.2">
      <c r="B151" s="70" t="s">
        <v>294</v>
      </c>
      <c r="C151" s="66" t="s">
        <v>295</v>
      </c>
      <c r="D151" s="67" t="s">
        <v>296</v>
      </c>
      <c r="E151" s="76"/>
      <c r="F151" s="76"/>
      <c r="G151" s="73">
        <f>E151+F151</f>
        <v>0</v>
      </c>
      <c r="H151" s="8"/>
    </row>
    <row r="152" spans="2:10" ht="12" customHeight="1" x14ac:dyDescent="0.2">
      <c r="B152" s="65" t="s">
        <v>297</v>
      </c>
      <c r="C152" s="66" t="s">
        <v>298</v>
      </c>
      <c r="D152" s="67"/>
      <c r="E152" s="76">
        <f>E153-E154</f>
        <v>0</v>
      </c>
      <c r="F152" s="76">
        <f>F153-F154</f>
        <v>0</v>
      </c>
      <c r="G152" s="73">
        <f>G153-G154</f>
        <v>0</v>
      </c>
      <c r="H152" s="8"/>
    </row>
    <row r="153" spans="2:10" ht="22.5" customHeight="1" x14ac:dyDescent="0.2">
      <c r="B153" s="70" t="s">
        <v>299</v>
      </c>
      <c r="C153" s="66" t="s">
        <v>300</v>
      </c>
      <c r="D153" s="67" t="s">
        <v>301</v>
      </c>
      <c r="E153" s="76"/>
      <c r="F153" s="76"/>
      <c r="G153" s="73">
        <f>E153+F153</f>
        <v>0</v>
      </c>
      <c r="H153" s="8"/>
    </row>
    <row r="154" spans="2:10" ht="11.25" customHeight="1" x14ac:dyDescent="0.2">
      <c r="B154" s="70" t="s">
        <v>302</v>
      </c>
      <c r="C154" s="66" t="s">
        <v>303</v>
      </c>
      <c r="D154" s="67" t="s">
        <v>304</v>
      </c>
      <c r="E154" s="76"/>
      <c r="F154" s="76"/>
      <c r="G154" s="73">
        <f>E154+F154</f>
        <v>0</v>
      </c>
      <c r="H154" s="8"/>
    </row>
    <row r="155" spans="2:10" ht="12" customHeight="1" x14ac:dyDescent="0.2">
      <c r="B155" s="65" t="s">
        <v>305</v>
      </c>
      <c r="C155" s="66" t="s">
        <v>306</v>
      </c>
      <c r="D155" s="67"/>
      <c r="E155" s="76">
        <f>E156-E157</f>
        <v>0</v>
      </c>
      <c r="F155" s="76">
        <f>F156-F157</f>
        <v>0</v>
      </c>
      <c r="G155" s="73">
        <f>G156-G157</f>
        <v>0</v>
      </c>
      <c r="H155" s="8"/>
    </row>
    <row r="156" spans="2:10" ht="22.5" customHeight="1" x14ac:dyDescent="0.2">
      <c r="B156" s="70" t="s">
        <v>307</v>
      </c>
      <c r="C156" s="66" t="s">
        <v>308</v>
      </c>
      <c r="D156" s="67" t="s">
        <v>309</v>
      </c>
      <c r="E156" s="76"/>
      <c r="F156" s="76"/>
      <c r="G156" s="73">
        <f>E156+F156</f>
        <v>0</v>
      </c>
      <c r="H156" s="8"/>
    </row>
    <row r="157" spans="2:10" ht="12" customHeight="1" x14ac:dyDescent="0.2">
      <c r="B157" s="70" t="s">
        <v>310</v>
      </c>
      <c r="C157" s="66" t="s">
        <v>311</v>
      </c>
      <c r="D157" s="67" t="s">
        <v>312</v>
      </c>
      <c r="E157" s="76"/>
      <c r="F157" s="76"/>
      <c r="G157" s="73">
        <f>E157+F157</f>
        <v>0</v>
      </c>
      <c r="H157" s="8"/>
    </row>
    <row r="158" spans="2:10" ht="29.25" customHeight="1" x14ac:dyDescent="0.2">
      <c r="B158" s="100" t="s">
        <v>313</v>
      </c>
      <c r="C158" s="66" t="s">
        <v>270</v>
      </c>
      <c r="D158" s="67"/>
      <c r="E158" s="76">
        <f>E159+E162+E165+E168+E169</f>
        <v>0</v>
      </c>
      <c r="F158" s="76">
        <f>F159+F162+F165+F168+F169</f>
        <v>0</v>
      </c>
      <c r="G158" s="73">
        <f>G159+G162+G165+G168+G169</f>
        <v>0</v>
      </c>
      <c r="H158" s="8"/>
    </row>
    <row r="159" spans="2:10" ht="24" customHeight="1" x14ac:dyDescent="0.2">
      <c r="B159" s="65" t="s">
        <v>314</v>
      </c>
      <c r="C159" s="66" t="s">
        <v>277</v>
      </c>
      <c r="D159" s="67"/>
      <c r="E159" s="76">
        <f>E160-E161</f>
        <v>0</v>
      </c>
      <c r="F159" s="76">
        <f>F160-F161</f>
        <v>0</v>
      </c>
      <c r="G159" s="73">
        <f>G160-G161</f>
        <v>0</v>
      </c>
      <c r="H159" s="8"/>
    </row>
    <row r="160" spans="2:10" ht="33.75" customHeight="1" x14ac:dyDescent="0.2">
      <c r="B160" s="70" t="s">
        <v>315</v>
      </c>
      <c r="C160" s="66" t="s">
        <v>316</v>
      </c>
      <c r="D160" s="67" t="s">
        <v>317</v>
      </c>
      <c r="E160" s="76"/>
      <c r="F160" s="76"/>
      <c r="G160" s="73">
        <f>E160+F160</f>
        <v>0</v>
      </c>
      <c r="H160" s="12"/>
    </row>
    <row r="161" spans="2:9" ht="22.5" customHeight="1" x14ac:dyDescent="0.2">
      <c r="B161" s="70" t="s">
        <v>318</v>
      </c>
      <c r="C161" s="66" t="s">
        <v>319</v>
      </c>
      <c r="D161" s="67" t="s">
        <v>320</v>
      </c>
      <c r="E161" s="76"/>
      <c r="F161" s="76"/>
      <c r="G161" s="73">
        <f>E161+F161</f>
        <v>0</v>
      </c>
      <c r="H161" s="8"/>
    </row>
    <row r="162" spans="2:9" ht="22.5" customHeight="1" x14ac:dyDescent="0.2">
      <c r="B162" s="65" t="s">
        <v>321</v>
      </c>
      <c r="C162" s="66" t="s">
        <v>285</v>
      </c>
      <c r="D162" s="67"/>
      <c r="E162" s="76">
        <f>E163-E164</f>
        <v>0</v>
      </c>
      <c r="F162" s="76">
        <f>F163-F164</f>
        <v>0</v>
      </c>
      <c r="G162" s="73">
        <f>G163-G164</f>
        <v>0</v>
      </c>
      <c r="H162" s="8"/>
    </row>
    <row r="163" spans="2:9" ht="33.75" customHeight="1" x14ac:dyDescent="0.2">
      <c r="B163" s="70" t="s">
        <v>322</v>
      </c>
      <c r="C163" s="66" t="s">
        <v>323</v>
      </c>
      <c r="D163" s="67" t="s">
        <v>324</v>
      </c>
      <c r="E163" s="76"/>
      <c r="F163" s="76"/>
      <c r="G163" s="73">
        <f>E163+F163</f>
        <v>0</v>
      </c>
      <c r="H163" s="12"/>
    </row>
    <row r="164" spans="2:9" ht="22.5" customHeight="1" x14ac:dyDescent="0.2">
      <c r="B164" s="70" t="s">
        <v>325</v>
      </c>
      <c r="C164" s="66" t="s">
        <v>326</v>
      </c>
      <c r="D164" s="67" t="s">
        <v>327</v>
      </c>
      <c r="E164" s="76"/>
      <c r="F164" s="76"/>
      <c r="G164" s="73">
        <f>E164+F164</f>
        <v>0</v>
      </c>
      <c r="H164" s="8"/>
    </row>
    <row r="165" spans="2:9" ht="22.5" customHeight="1" x14ac:dyDescent="0.2">
      <c r="B165" s="65" t="s">
        <v>328</v>
      </c>
      <c r="C165" s="66" t="s">
        <v>293</v>
      </c>
      <c r="D165" s="67"/>
      <c r="E165" s="76">
        <f>E166-E167</f>
        <v>0</v>
      </c>
      <c r="F165" s="76">
        <f>F166-F167</f>
        <v>0</v>
      </c>
      <c r="G165" s="73">
        <f>G166-G167</f>
        <v>0</v>
      </c>
      <c r="H165" s="8"/>
    </row>
    <row r="166" spans="2:9" ht="22.5" customHeight="1" x14ac:dyDescent="0.2">
      <c r="B166" s="70" t="s">
        <v>329</v>
      </c>
      <c r="C166" s="66" t="s">
        <v>330</v>
      </c>
      <c r="D166" s="67" t="s">
        <v>331</v>
      </c>
      <c r="E166" s="76"/>
      <c r="F166" s="76"/>
      <c r="G166" s="73">
        <f>E166+F166</f>
        <v>0</v>
      </c>
      <c r="H166" s="12"/>
    </row>
    <row r="167" spans="2:9" ht="12" customHeight="1" thickBot="1" x14ac:dyDescent="0.25">
      <c r="B167" s="70" t="s">
        <v>332</v>
      </c>
      <c r="C167" s="97" t="s">
        <v>333</v>
      </c>
      <c r="D167" s="98" t="s">
        <v>334</v>
      </c>
      <c r="E167" s="99"/>
      <c r="F167" s="99"/>
      <c r="G167" s="82">
        <f>E167+F167</f>
        <v>0</v>
      </c>
      <c r="H167" s="12"/>
    </row>
    <row r="168" spans="2:9" ht="12" customHeight="1" x14ac:dyDescent="0.2">
      <c r="B168" s="89" t="s">
        <v>335</v>
      </c>
      <c r="C168" s="61" t="s">
        <v>301</v>
      </c>
      <c r="D168" s="62" t="s">
        <v>253</v>
      </c>
      <c r="E168" s="63"/>
      <c r="F168" s="63"/>
      <c r="G168" s="64">
        <f>E168+F168</f>
        <v>0</v>
      </c>
      <c r="H168" s="12"/>
    </row>
    <row r="169" spans="2:9" ht="12" customHeight="1" x14ac:dyDescent="0.2">
      <c r="B169" s="65" t="s">
        <v>336</v>
      </c>
      <c r="C169" s="97" t="s">
        <v>309</v>
      </c>
      <c r="D169" s="98" t="s">
        <v>253</v>
      </c>
      <c r="E169" s="99"/>
      <c r="F169" s="99"/>
      <c r="G169" s="82">
        <f>E169+F169</f>
        <v>0</v>
      </c>
      <c r="H169" s="12"/>
    </row>
    <row r="170" spans="2:9" ht="8.25" customHeight="1" x14ac:dyDescent="0.2">
      <c r="B170" s="101"/>
      <c r="C170" s="102"/>
      <c r="D170" s="102"/>
      <c r="E170" s="102"/>
      <c r="F170" s="102"/>
      <c r="G170" s="102"/>
    </row>
    <row r="171" spans="2:9" ht="11.25" customHeight="1" x14ac:dyDescent="0.2">
      <c r="B171" s="26"/>
      <c r="C171" s="103"/>
      <c r="D171" s="26"/>
      <c r="E171" s="104"/>
      <c r="F171" s="105"/>
      <c r="G171" s="105"/>
    </row>
    <row r="172" spans="2:9" ht="11.25" customHeight="1" x14ac:dyDescent="0.2">
      <c r="B172" s="26"/>
      <c r="C172" s="103"/>
      <c r="D172" s="26"/>
      <c r="E172" s="104"/>
      <c r="F172" s="106" t="s">
        <v>337</v>
      </c>
      <c r="G172" s="105"/>
    </row>
    <row r="173" spans="2:9" ht="11.25" customHeight="1" x14ac:dyDescent="0.2">
      <c r="B173" s="107" t="s">
        <v>338</v>
      </c>
      <c r="C173" s="108" t="s">
        <v>345</v>
      </c>
      <c r="D173" s="108"/>
      <c r="E173" s="108"/>
      <c r="F173" s="106" t="s">
        <v>339</v>
      </c>
      <c r="G173" s="109" t="s">
        <v>346</v>
      </c>
      <c r="H173" s="4"/>
      <c r="I173" s="4"/>
    </row>
    <row r="174" spans="2:9" ht="11.25" customHeight="1" x14ac:dyDescent="0.2">
      <c r="B174" s="110" t="s">
        <v>340</v>
      </c>
      <c r="C174" s="111" t="s">
        <v>341</v>
      </c>
      <c r="D174" s="111"/>
      <c r="E174" s="111"/>
      <c r="F174" s="103" t="s">
        <v>342</v>
      </c>
      <c r="G174" s="112" t="s">
        <v>341</v>
      </c>
      <c r="H174" s="13"/>
      <c r="I174" s="13"/>
    </row>
    <row r="175" spans="2:9" ht="15" customHeight="1" x14ac:dyDescent="0.2">
      <c r="B175" s="26"/>
      <c r="C175" s="26"/>
      <c r="D175" s="26"/>
      <c r="E175" s="26"/>
      <c r="F175" s="105"/>
      <c r="G175" s="105"/>
    </row>
    <row r="176" spans="2:9" ht="16.5" customHeight="1" x14ac:dyDescent="0.2">
      <c r="B176" s="113" t="s">
        <v>344</v>
      </c>
      <c r="C176" s="26"/>
      <c r="D176" s="26"/>
      <c r="E176" s="26"/>
      <c r="F176" s="105"/>
      <c r="G176" s="105"/>
    </row>
    <row r="177" spans="2:7" ht="16.5" customHeight="1" x14ac:dyDescent="0.2">
      <c r="B177" s="113"/>
      <c r="C177" s="26"/>
      <c r="D177" s="26"/>
      <c r="E177" s="26"/>
      <c r="F177" s="105"/>
      <c r="G177" s="105"/>
    </row>
  </sheetData>
  <mergeCells count="13">
    <mergeCell ref="C174:E174"/>
    <mergeCell ref="C5:E5"/>
    <mergeCell ref="B14:B16"/>
    <mergeCell ref="B2:G2"/>
    <mergeCell ref="C10:E10"/>
    <mergeCell ref="C12:D12"/>
    <mergeCell ref="C14:C16"/>
    <mergeCell ref="C173:E173"/>
    <mergeCell ref="C6:E9"/>
    <mergeCell ref="F14:F16"/>
    <mergeCell ref="G14:G16"/>
    <mergeCell ref="D14:D16"/>
    <mergeCell ref="E14:E16"/>
  </mergeCells>
  <pageMargins left="0.39370077999999997" right="0" top="0" bottom="0.39370077999999997" header="0" footer="0"/>
  <pageSetup paperSize="9" orientation="landscape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2026-03-06T11:13:50Z</dcterms:created>
  <dcterms:modified xsi:type="dcterms:W3CDTF">2026-03-10T08:47:46Z</dcterms:modified>
</cp:coreProperties>
</file>