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2520" windowWidth="15480" windowHeight="8190" activeTab="0"/>
  </bookViews>
  <sheets>
    <sheet name="0503168" sheetId="1" r:id="rId1"/>
  </sheets>
  <definedNames/>
  <calcPr fullCalcOnLoad="1" fullPrecision="0"/>
</workbook>
</file>

<file path=xl/sharedStrings.xml><?xml version="1.0" encoding="utf-8"?>
<sst xmlns="http://schemas.openxmlformats.org/spreadsheetml/2006/main" count="876" uniqueCount="530">
  <si>
    <t xml:space="preserve"> Сведения о движении нефинансовых активов</t>
  </si>
  <si>
    <t>0503168</t>
  </si>
  <si>
    <t xml:space="preserve">  1. Нефинансовые активы</t>
  </si>
  <si>
    <t>Счет аналитического учета</t>
  </si>
  <si>
    <t>наименование</t>
  </si>
  <si>
    <t>код</t>
  </si>
  <si>
    <t>2</t>
  </si>
  <si>
    <t>3</t>
  </si>
  <si>
    <t>1. Движение основных средств</t>
  </si>
  <si>
    <t>1.1. Основные средства</t>
  </si>
  <si>
    <t>010100000</t>
  </si>
  <si>
    <t>010</t>
  </si>
  <si>
    <t>Жилые помещения</t>
  </si>
  <si>
    <t>011</t>
  </si>
  <si>
    <t>012</t>
  </si>
  <si>
    <t>013</t>
  </si>
  <si>
    <t>Машины и оборудование</t>
  </si>
  <si>
    <t>014</t>
  </si>
  <si>
    <t>Транспортные средства</t>
  </si>
  <si>
    <t>015</t>
  </si>
  <si>
    <t>016</t>
  </si>
  <si>
    <t>017</t>
  </si>
  <si>
    <t>018</t>
  </si>
  <si>
    <t>Прочие основные средства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</si>
  <si>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</si>
  <si>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</si>
  <si>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</si>
  <si>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</si>
  <si>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</si>
  <si>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051</t>
  </si>
  <si>
    <t>052</t>
  </si>
  <si>
    <t>053</t>
  </si>
  <si>
    <t>Амортизация машин и оборудования</t>
  </si>
  <si>
    <t>054</t>
  </si>
  <si>
    <t>Амортизация транспортных средств</t>
  </si>
  <si>
    <t>055</t>
  </si>
  <si>
    <t>056</t>
  </si>
  <si>
    <t>057</t>
  </si>
  <si>
    <t>Амортизация прочих основных средств</t>
  </si>
  <si>
    <t>058</t>
  </si>
  <si>
    <t>070</t>
  </si>
  <si>
    <t>080</t>
  </si>
  <si>
    <t>2. Движение нематериальных активов</t>
  </si>
  <si>
    <t>2.1. Нематериальные активы</t>
  </si>
  <si>
    <t>110</t>
  </si>
  <si>
    <t>120</t>
  </si>
  <si>
    <t>130</t>
  </si>
  <si>
    <t>010300000</t>
  </si>
  <si>
    <t>150</t>
  </si>
  <si>
    <t>Земля</t>
  </si>
  <si>
    <t>151</t>
  </si>
  <si>
    <t>Ресурсы недр</t>
  </si>
  <si>
    <t>152</t>
  </si>
  <si>
    <t>Прочие непроизведенные активы</t>
  </si>
  <si>
    <t>153</t>
  </si>
  <si>
    <t>170</t>
  </si>
  <si>
    <t>4. Движение материальных запасов</t>
  </si>
  <si>
    <t>4.1. Материальные запасы</t>
  </si>
  <si>
    <t>010500000</t>
  </si>
  <si>
    <t>190</t>
  </si>
  <si>
    <t>230</t>
  </si>
  <si>
    <t>4.3. Материальные запасы в пути</t>
  </si>
  <si>
    <t>250</t>
  </si>
  <si>
    <t>320</t>
  </si>
  <si>
    <t>3.1. Нематериальные активы в составе имущества казны</t>
  </si>
  <si>
    <t>4. Непроизведенные активы в составе имущества казны</t>
  </si>
  <si>
    <t>440</t>
  </si>
  <si>
    <t>5. Материальные запасы в составе имущества казны</t>
  </si>
  <si>
    <t>450</t>
  </si>
  <si>
    <t>Код
стро-
ки</t>
  </si>
  <si>
    <t>Наличие
на начало
года</t>
  </si>
  <si>
    <t>Поступление 
(увеличение)</t>
  </si>
  <si>
    <t>Выбытие 
(уменьшение)</t>
  </si>
  <si>
    <t>Наличие 
на конец
года</t>
  </si>
  <si>
    <t>1</t>
  </si>
  <si>
    <t>3.1. Непроизведенные активы</t>
  </si>
  <si>
    <t xml:space="preserve">1. Движение недвижимого имущества казны </t>
  </si>
  <si>
    <t>010851000</t>
  </si>
  <si>
    <t>010451000</t>
  </si>
  <si>
    <t>2. Движение движимого имущества в составе имущества казны</t>
  </si>
  <si>
    <t>010852000</t>
  </si>
  <si>
    <t>010853000</t>
  </si>
  <si>
    <t>010854000</t>
  </si>
  <si>
    <t>010856000</t>
  </si>
  <si>
    <t>0101Х1000</t>
  </si>
  <si>
    <t>0101Х2000</t>
  </si>
  <si>
    <t>4.2. Вложения в материальные запасы</t>
  </si>
  <si>
    <t>Забалансовый счет</t>
  </si>
  <si>
    <t>1. Имущество, полученное в пользование</t>
  </si>
  <si>
    <t>01</t>
  </si>
  <si>
    <t>05</t>
  </si>
  <si>
    <t>материальные запасы</t>
  </si>
  <si>
    <t>22</t>
  </si>
  <si>
    <t>520</t>
  </si>
  <si>
    <t>24</t>
  </si>
  <si>
    <t>540</t>
  </si>
  <si>
    <t>25</t>
  </si>
  <si>
    <t>550</t>
  </si>
  <si>
    <t>26</t>
  </si>
  <si>
    <t>560</t>
  </si>
  <si>
    <t>3. Движение материальных ценностей на забалансовых счетах</t>
  </si>
  <si>
    <t>460</t>
  </si>
  <si>
    <t>Код формы по ОКУД</t>
  </si>
  <si>
    <t xml:space="preserve">                                                           Вид имущества</t>
  </si>
  <si>
    <t>Поступление (увеличение)</t>
  </si>
  <si>
    <t>Выбытие (уменьшение)</t>
  </si>
  <si>
    <t>всего</t>
  </si>
  <si>
    <t>из них</t>
  </si>
  <si>
    <t>получено 
безвозмездно</t>
  </si>
  <si>
    <t>оприходовано 
неучтенных 
(восстановлено 
в учете)</t>
  </si>
  <si>
    <t>передано 
безвозмездно</t>
  </si>
  <si>
    <t>в 
результате 
недостач, 
хищений</t>
  </si>
  <si>
    <t>6</t>
  </si>
  <si>
    <t>7</t>
  </si>
  <si>
    <t>8</t>
  </si>
  <si>
    <t>9</t>
  </si>
  <si>
    <t>10</t>
  </si>
  <si>
    <t>11</t>
  </si>
  <si>
    <t>5</t>
  </si>
  <si>
    <t>IST</t>
  </si>
  <si>
    <t>PRD</t>
  </si>
  <si>
    <t>PRP</t>
  </si>
  <si>
    <t>RESERVE1</t>
  </si>
  <si>
    <t>RESERVE2</t>
  </si>
  <si>
    <t>ROD</t>
  </si>
  <si>
    <t>VID</t>
  </si>
  <si>
    <t>VRO</t>
  </si>
  <si>
    <t>INN</t>
  </si>
  <si>
    <t>CentralAccHead</t>
  </si>
  <si>
    <t>CentralAccHeadPost</t>
  </si>
  <si>
    <t>CentralAccOrg</t>
  </si>
  <si>
    <t>Executor</t>
  </si>
  <si>
    <t>ExecutorPhone</t>
  </si>
  <si>
    <t>ExecutorPost</t>
  </si>
  <si>
    <t>glbuhg</t>
  </si>
  <si>
    <t>glbuhg2</t>
  </si>
  <si>
    <t>ruk</t>
  </si>
  <si>
    <t>ruk2</t>
  </si>
  <si>
    <t>ruk3</t>
  </si>
  <si>
    <t>CONS_RULES</t>
  </si>
  <si>
    <t>COLS</t>
  </si>
  <si>
    <t>ROWS</t>
  </si>
  <si>
    <t>COLS_OLAP</t>
  </si>
  <si>
    <t>Приложение № 8
к изменениям, которые вносятся в Инструкцию о порядке составления и представления годовой, квартальной и месячной отчетности 
об исполнении бюджетов бюджетной системы Российской Федерации, утвержденную приказом 
Министерства финансов Российской Федерации от 28 декабря 2010 г. № 191н, утвержденным 
приказом Министерства финансов Российской Федерации от 30.11.2018 №244н</t>
  </si>
  <si>
    <t>Нежилые помещения (здания и сооружения)</t>
  </si>
  <si>
    <t>Инвестиционная недвижимость</t>
  </si>
  <si>
    <t>Инвентарь производственный и хозяйственный</t>
  </si>
  <si>
    <t>Биологические ресурсы</t>
  </si>
  <si>
    <t>Амортизация нежилых помещений (зданий и сооружений)</t>
  </si>
  <si>
    <t>Амортизация инвестиционной недвижимости</t>
  </si>
  <si>
    <t>Амортизация инвентаря производственного и хозяйственного</t>
  </si>
  <si>
    <t>Форма 0503168 с. 2</t>
  </si>
  <si>
    <t>Амортизация биологических ресурсов</t>
  </si>
  <si>
    <t>1.3. Обесценение основных средств</t>
  </si>
  <si>
    <t>Обесценение жилых помещений</t>
  </si>
  <si>
    <t>Обесценение нежилых помещений (зданий и сооружений)</t>
  </si>
  <si>
    <t>Обесценение инвестиционной недвижимости</t>
  </si>
  <si>
    <t>Обесценение машин и оборудования - иного движимого имущества учреждения</t>
  </si>
  <si>
    <t>Обесценение транспортных средств</t>
  </si>
  <si>
    <t>Обесценение инвентаря производственного и хозяйственного - иного движимого имущества учреждения</t>
  </si>
  <si>
    <t>Обесценение биологических ресурсов - иного движимого имущества учреждения</t>
  </si>
  <si>
    <t>Обесценение прочих основных средств - иного движимого имущества учреждения</t>
  </si>
  <si>
    <t>011400000</t>
  </si>
  <si>
    <t>011411000</t>
  </si>
  <si>
    <t>0114Х2000</t>
  </si>
  <si>
    <t>011434000</t>
  </si>
  <si>
    <t>0114Х5000</t>
  </si>
  <si>
    <t>011436000</t>
  </si>
  <si>
    <t>011437000</t>
  </si>
  <si>
    <t>011438000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</si>
  <si>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</si>
  <si>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</si>
  <si>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</si>
  <si>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</si>
  <si>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</si>
  <si>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</si>
  <si>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</si>
  <si>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</si>
  <si>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</si>
  <si>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1.4. Вложения в  основные средства</t>
  </si>
  <si>
    <t>Вложения в основные средства - недвижимое имущество</t>
  </si>
  <si>
    <t>Вложения в основные средства - иное движимое имущество</t>
  </si>
  <si>
    <t>Вложения в основные средства - объекты финансовой аренды</t>
  </si>
  <si>
    <t>010611000</t>
  </si>
  <si>
    <t>010631000</t>
  </si>
  <si>
    <t>010641000</t>
  </si>
  <si>
    <t>010691000</t>
  </si>
  <si>
    <t>071</t>
  </si>
  <si>
    <t>073</t>
  </si>
  <si>
    <t>074</t>
  </si>
  <si>
    <t xml:space="preserve">1.5. Основные средства в пути </t>
  </si>
  <si>
    <t>из них:
недвижимое имущество</t>
  </si>
  <si>
    <t>010711000</t>
  </si>
  <si>
    <t>081</t>
  </si>
  <si>
    <t>2.3. Обесценение нематериальных активов</t>
  </si>
  <si>
    <t>Форма 0503168 с. 3</t>
  </si>
  <si>
    <t>3.2. Обесценение непроизведенных активов</t>
  </si>
  <si>
    <t>Обесценение земли</t>
  </si>
  <si>
    <t>Обесценение ресурсов недр</t>
  </si>
  <si>
    <t>Обесценение прочих непроизведенных активов</t>
  </si>
  <si>
    <t>160</t>
  </si>
  <si>
    <t>161</t>
  </si>
  <si>
    <t>162</t>
  </si>
  <si>
    <t>163</t>
  </si>
  <si>
    <t>3.3. Вложения в непроизведенные активы</t>
  </si>
  <si>
    <t>010613000</t>
  </si>
  <si>
    <t>171</t>
  </si>
  <si>
    <t>172</t>
  </si>
  <si>
    <t>010634000</t>
  </si>
  <si>
    <t>5. Права пользования активами</t>
  </si>
  <si>
    <t>5.1. Права пользования нефинансовыми активами</t>
  </si>
  <si>
    <t>Права пользования жилыми помещениями</t>
  </si>
  <si>
    <t>Права пользования нежилыми помещениями (зданиями и сооружениями)</t>
  </si>
  <si>
    <t>Права пользования машинами и оборудованием</t>
  </si>
  <si>
    <t>Права пользования транспортными средствами</t>
  </si>
  <si>
    <t>Права пользования инвентарем производственным и хозяйственным</t>
  </si>
  <si>
    <t>Права пользования биологическими ресурсами</t>
  </si>
  <si>
    <t>Права пользования прочими основными средствами</t>
  </si>
  <si>
    <t>Права пользования непроизведенными активами</t>
  </si>
  <si>
    <t>01114Х000</t>
  </si>
  <si>
    <t>260</t>
  </si>
  <si>
    <t>011141000</t>
  </si>
  <si>
    <t>261</t>
  </si>
  <si>
    <t>011142000</t>
  </si>
  <si>
    <t>262</t>
  </si>
  <si>
    <t>011144000</t>
  </si>
  <si>
    <t>263</t>
  </si>
  <si>
    <t>011145000</t>
  </si>
  <si>
    <t>264</t>
  </si>
  <si>
    <t>011146000</t>
  </si>
  <si>
    <t>265</t>
  </si>
  <si>
    <t>011147000</t>
  </si>
  <si>
    <t>266</t>
  </si>
  <si>
    <t>011148000</t>
  </si>
  <si>
    <t>267</t>
  </si>
  <si>
    <t>268</t>
  </si>
  <si>
    <t>011149000</t>
  </si>
  <si>
    <t>01044Х000</t>
  </si>
  <si>
    <t>Амортизация прав пользования жилыми помещениями</t>
  </si>
  <si>
    <t>010441000</t>
  </si>
  <si>
    <t>Амортизация прав пользования нежилыми помещениями (зданиями и сооружениями)</t>
  </si>
  <si>
    <t>010442000</t>
  </si>
  <si>
    <t>Амортизация прав пользования машинами и оборудованием</t>
  </si>
  <si>
    <t>010444000</t>
  </si>
  <si>
    <t>Амортизация прав пользования транспортными средствами</t>
  </si>
  <si>
    <t>010445000</t>
  </si>
  <si>
    <t>Амортизация прав пользования инвентарем производственным и хозяйственным</t>
  </si>
  <si>
    <t>010446000</t>
  </si>
  <si>
    <t>Амортизация прав пользования биологическими ресурсами</t>
  </si>
  <si>
    <t>010447000</t>
  </si>
  <si>
    <t>Амортизация прав пользования прочими основными средствами</t>
  </si>
  <si>
    <t>010448000</t>
  </si>
  <si>
    <t>Амортизация прав пользования непроизведенными активами</t>
  </si>
  <si>
    <t>010449000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</si>
  <si>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</si>
  <si>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</si>
  <si>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</si>
  <si>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</si>
  <si>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</si>
  <si>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</si>
  <si>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</si>
  <si>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</si>
  <si>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</si>
  <si>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Форма 0503168 с. 4</t>
  </si>
  <si>
    <t>010452000</t>
  </si>
  <si>
    <t>010454000</t>
  </si>
  <si>
    <t>010855000</t>
  </si>
  <si>
    <t>6.Прочие активы, составляющие казну</t>
  </si>
  <si>
    <t>010857000</t>
  </si>
  <si>
    <t>7. Движение имущества казны в концессии</t>
  </si>
  <si>
    <t>7.1. Имущество казны в концессии</t>
  </si>
  <si>
    <t>Форма 0503168 с. 6</t>
  </si>
  <si>
    <t>490</t>
  </si>
  <si>
    <t>2. Материальные ценности на хранении</t>
  </si>
  <si>
    <t>02</t>
  </si>
  <si>
    <t>500</t>
  </si>
  <si>
    <t>из них:
на хранении</t>
  </si>
  <si>
    <t xml:space="preserve">не признано активами </t>
  </si>
  <si>
    <t>510</t>
  </si>
  <si>
    <t>541</t>
  </si>
  <si>
    <t>по иным основаниям</t>
  </si>
  <si>
    <t>561</t>
  </si>
  <si>
    <t>в том числе: 
по льготной аренде</t>
  </si>
  <si>
    <t xml:space="preserve">3.1.  Движение материальных ценностей имущества казны  на забалансовых счетах </t>
  </si>
  <si>
    <t>Форма 0503168 с. 7</t>
  </si>
  <si>
    <t>4. Нефинансовые активы, переданные в доверительное управление</t>
  </si>
  <si>
    <t>5. Имущество, переданное в возмездное пользование (аренду)</t>
  </si>
  <si>
    <t>ROWS_OLAP</t>
  </si>
  <si>
    <t>OKTMOR</t>
  </si>
  <si>
    <t>PPRCH</t>
  </si>
  <si>
    <t>PRAVOPR</t>
  </si>
  <si>
    <t>UKONF</t>
  </si>
  <si>
    <t>COLS1</t>
  </si>
  <si>
    <t>ROWS1</t>
  </si>
  <si>
    <t xml:space="preserve">2. Нефинансовые активы, составляющие имущество казны  </t>
  </si>
  <si>
    <t>COLS2</t>
  </si>
  <si>
    <t>ROWS2</t>
  </si>
  <si>
    <t>2.3. Ценности государственных фондов России</t>
  </si>
  <si>
    <t>075</t>
  </si>
  <si>
    <t>Вложения в недвижимое имущество концедента</t>
  </si>
  <si>
    <t>076</t>
  </si>
  <si>
    <t>Вложения в движимое имущество концедента</t>
  </si>
  <si>
    <t>Основные средства в пути - недвижимое имущество</t>
  </si>
  <si>
    <t>Основные средства в пути - иное движимое имущество</t>
  </si>
  <si>
    <t>083</t>
  </si>
  <si>
    <t>010731000</t>
  </si>
  <si>
    <t>111</t>
  </si>
  <si>
    <t>01023N000</t>
  </si>
  <si>
    <t>Научные исследования (научно-исследовательские разработки)</t>
  </si>
  <si>
    <t>112</t>
  </si>
  <si>
    <t>01023R000</t>
  </si>
  <si>
    <t>Опытно-конструкторские и технологические разработки</t>
  </si>
  <si>
    <t>113</t>
  </si>
  <si>
    <t>114</t>
  </si>
  <si>
    <t>0102ХI000</t>
  </si>
  <si>
    <t>Программное обеспечение и базы данных</t>
  </si>
  <si>
    <t>01023D000</t>
  </si>
  <si>
    <t>Иные объекты интеллектуальной собственности</t>
  </si>
  <si>
    <t>0104ХХ000</t>
  </si>
  <si>
    <t>121</t>
  </si>
  <si>
    <t>122</t>
  </si>
  <si>
    <t>123</t>
  </si>
  <si>
    <t>124</t>
  </si>
  <si>
    <t>01043N000</t>
  </si>
  <si>
    <t>Амортизация научных исследований (научно-исследовательских разработок)</t>
  </si>
  <si>
    <t>01043R000</t>
  </si>
  <si>
    <t>Амортизация опытно-конструкторских и технологических разработок</t>
  </si>
  <si>
    <t>0104ХI000</t>
  </si>
  <si>
    <t>Амортизация программного обеспечения и баз данных</t>
  </si>
  <si>
    <t>01043D000</t>
  </si>
  <si>
    <t>Аморитизация иных объектов интеллектуальной собственности</t>
  </si>
  <si>
    <t>140</t>
  </si>
  <si>
    <t>0114ХХ000</t>
  </si>
  <si>
    <t>0106ХХ000</t>
  </si>
  <si>
    <t>2.4. Вложения в нематериальные активы, всего</t>
  </si>
  <si>
    <t>из них:
вложения в нематериальные активы концедента</t>
  </si>
  <si>
    <t>01069I000</t>
  </si>
  <si>
    <t>145</t>
  </si>
  <si>
    <t>0103Х1000</t>
  </si>
  <si>
    <t>0103Х2000</t>
  </si>
  <si>
    <t>0103Х3000</t>
  </si>
  <si>
    <t>011471000</t>
  </si>
  <si>
    <t>011472000</t>
  </si>
  <si>
    <t>непроизведенные активы концедента</t>
  </si>
  <si>
    <t>010695000</t>
  </si>
  <si>
    <t>4.4. Резерв под снижение стоимости материальных запасов</t>
  </si>
  <si>
    <t>255</t>
  </si>
  <si>
    <t>01148Х000</t>
  </si>
  <si>
    <t>5.2. Амортизация прав пользования нефинансовыми активами</t>
  </si>
  <si>
    <t>01144X000</t>
  </si>
  <si>
    <t>280</t>
  </si>
  <si>
    <t>5.3. Обесценение прав пользования нефинансовыми активами</t>
  </si>
  <si>
    <t>Форма 0503168 с. 5</t>
  </si>
  <si>
    <t>5.4. Права пользования нематериальными активами</t>
  </si>
  <si>
    <t>01116Х000</t>
  </si>
  <si>
    <t>290</t>
  </si>
  <si>
    <t>01116N000</t>
  </si>
  <si>
    <t>291</t>
  </si>
  <si>
    <t>Права пользования научными исследованиями (научно-исследовательскими разработками)</t>
  </si>
  <si>
    <t>292</t>
  </si>
  <si>
    <t>Права пользования опытно-конструкторскими и технологическими разработками</t>
  </si>
  <si>
    <t>01116R000</t>
  </si>
  <si>
    <t>293</t>
  </si>
  <si>
    <t>01116I000</t>
  </si>
  <si>
    <t>Права пользования программным обеспечением и базами данных</t>
  </si>
  <si>
    <t>294</t>
  </si>
  <si>
    <t>Права пользования иными объектами интеллектуальной собственности</t>
  </si>
  <si>
    <t>01116D000</t>
  </si>
  <si>
    <t>5.5. Амортизация прав пользования нематериальными активами</t>
  </si>
  <si>
    <t>300</t>
  </si>
  <si>
    <t>01046Х000</t>
  </si>
  <si>
    <t>301</t>
  </si>
  <si>
    <t>302</t>
  </si>
  <si>
    <t>303</t>
  </si>
  <si>
    <t>304</t>
  </si>
  <si>
    <t>Амортизация прав пользования научными исследованиями (научно-исследовательскими разработками)</t>
  </si>
  <si>
    <t>01046N000</t>
  </si>
  <si>
    <t>01046R000</t>
  </si>
  <si>
    <t>Амортизация прав пользования опытно-конструкторскими и технологическими разработками</t>
  </si>
  <si>
    <t>Амортизация прав пользования программным обеспечением и базами данных</t>
  </si>
  <si>
    <t>01046I000</t>
  </si>
  <si>
    <t>Амортизация прав пользования иными объектами интеллектуальной собственности</t>
  </si>
  <si>
    <t>01046D000</t>
  </si>
  <si>
    <t>5.6. Обесценение прав пользования нематериальными активами</t>
  </si>
  <si>
    <t>01146Х000</t>
  </si>
  <si>
    <t>310</t>
  </si>
  <si>
    <t>01066Х000</t>
  </si>
  <si>
    <t>5.7. Вложения в права пользования нематериальными активами</t>
  </si>
  <si>
    <t>400</t>
  </si>
  <si>
    <t>410</t>
  </si>
  <si>
    <t>2.1. Движимое имущество в составе имущества казны</t>
  </si>
  <si>
    <t>530</t>
  </si>
  <si>
    <t>01089Х000</t>
  </si>
  <si>
    <t>Недвижимое имущество концедента, составляющее казну</t>
  </si>
  <si>
    <t>010891000</t>
  </si>
  <si>
    <t>Движимое имущество концедента, составляющее казну</t>
  </si>
  <si>
    <t>010892000</t>
  </si>
  <si>
    <t>542</t>
  </si>
  <si>
    <t>Нематериальные активы концедента, составляющие казну</t>
  </si>
  <si>
    <t>01089I000</t>
  </si>
  <si>
    <t>543</t>
  </si>
  <si>
    <t>544</t>
  </si>
  <si>
    <t>Непроизведенные активы (земля) концедента, составляющие казну</t>
  </si>
  <si>
    <t>010895000</t>
  </si>
  <si>
    <t>7.2. Амортизация имущества казны в концессии</t>
  </si>
  <si>
    <t>01045Х000</t>
  </si>
  <si>
    <t>8. Вложения в объекты государственной (муниципальной) казны</t>
  </si>
  <si>
    <t>01065Х000</t>
  </si>
  <si>
    <t>8.1. Вложения в недвижимое имущество государственной (муниципальной) казны</t>
  </si>
  <si>
    <t>010651000</t>
  </si>
  <si>
    <t>Форма 0503168 с. 8</t>
  </si>
  <si>
    <t>1. Имущество, полученное в пользование, всего</t>
  </si>
  <si>
    <t>800</t>
  </si>
  <si>
    <t>801</t>
  </si>
  <si>
    <t>802</t>
  </si>
  <si>
    <t>движимое имущество</t>
  </si>
  <si>
    <t>803</t>
  </si>
  <si>
    <t>804</t>
  </si>
  <si>
    <t>810</t>
  </si>
  <si>
    <t>811</t>
  </si>
  <si>
    <t>812</t>
  </si>
  <si>
    <t>3. Бланки строгой отчетности, всего</t>
  </si>
  <si>
    <t>820</t>
  </si>
  <si>
    <t>03</t>
  </si>
  <si>
    <t>из них:</t>
  </si>
  <si>
    <t>830</t>
  </si>
  <si>
    <t>831</t>
  </si>
  <si>
    <t>833</t>
  </si>
  <si>
    <t>5. Награды, призы, кубки и ценные подарки, сувениры, всего</t>
  </si>
  <si>
    <t>4. Материальные ценности, оплаченные по централизованному снабжению, всего</t>
  </si>
  <si>
    <t>07</t>
  </si>
  <si>
    <t>840</t>
  </si>
  <si>
    <t>6. Основные средства в эксплуатации, всего</t>
  </si>
  <si>
    <t>21</t>
  </si>
  <si>
    <t>850</t>
  </si>
  <si>
    <t>852</t>
  </si>
  <si>
    <t>7. Материальные ценности, полученныепо централизованному снабжени</t>
  </si>
  <si>
    <t>860</t>
  </si>
  <si>
    <t>Форма 0503168 с. 9</t>
  </si>
  <si>
    <t>861</t>
  </si>
  <si>
    <t>863</t>
  </si>
  <si>
    <t>880</t>
  </si>
  <si>
    <t>881</t>
  </si>
  <si>
    <t>882</t>
  </si>
  <si>
    <t>нематериальные активы</t>
  </si>
  <si>
    <t>884</t>
  </si>
  <si>
    <t>886</t>
  </si>
  <si>
    <t>непроизведенные активы</t>
  </si>
  <si>
    <t>888</t>
  </si>
  <si>
    <t>финансовые активы</t>
  </si>
  <si>
    <t>889</t>
  </si>
  <si>
    <t>9. Имущество, переданное в возмездное пользование (аренду)</t>
  </si>
  <si>
    <t>890</t>
  </si>
  <si>
    <t>891</t>
  </si>
  <si>
    <t>892</t>
  </si>
  <si>
    <t>894</t>
  </si>
  <si>
    <t>896</t>
  </si>
  <si>
    <t>898</t>
  </si>
  <si>
    <t xml:space="preserve">10. Имущество, переданное в безвозмездное пользование </t>
  </si>
  <si>
    <t>900</t>
  </si>
  <si>
    <t>901</t>
  </si>
  <si>
    <t>основные средства, всего</t>
  </si>
  <si>
    <t>902</t>
  </si>
  <si>
    <t>903</t>
  </si>
  <si>
    <t>905</t>
  </si>
  <si>
    <t>8. Нефинансовые активы, переданные в доверительное управление</t>
  </si>
  <si>
    <t>Форма 0503168 с. 10</t>
  </si>
  <si>
    <t>907</t>
  </si>
  <si>
    <t>909</t>
  </si>
  <si>
    <t>переданное в пользование по иным основаниям, всего</t>
  </si>
  <si>
    <t>910</t>
  </si>
  <si>
    <t>911</t>
  </si>
  <si>
    <t>912</t>
  </si>
  <si>
    <t>Форма 0503168 с. 11</t>
  </si>
  <si>
    <t>914</t>
  </si>
  <si>
    <t>916</t>
  </si>
  <si>
    <t>918</t>
  </si>
  <si>
    <t>930</t>
  </si>
  <si>
    <t>931</t>
  </si>
  <si>
    <t>940</t>
  </si>
  <si>
    <t>941</t>
  </si>
  <si>
    <t>942</t>
  </si>
  <si>
    <t>950</t>
  </si>
  <si>
    <t>951</t>
  </si>
  <si>
    <t>960</t>
  </si>
  <si>
    <t>961</t>
  </si>
  <si>
    <t>6. Имущество, переданное в безвозмездное пользование</t>
  </si>
  <si>
    <t>970</t>
  </si>
  <si>
    <t>971</t>
  </si>
  <si>
    <t>972</t>
  </si>
  <si>
    <t>973</t>
  </si>
  <si>
    <t>974</t>
  </si>
  <si>
    <t>010692000</t>
  </si>
  <si>
    <t>011473000</t>
  </si>
  <si>
    <t>SECTIONS</t>
  </si>
  <si>
    <t>2.2. Амортизация нематериальных активов</t>
  </si>
  <si>
    <t>3. Движение непроизведенных активов</t>
  </si>
  <si>
    <t>1.1. Недвижимое имущество в составе имущества казны</t>
  </si>
  <si>
    <t>1.2. Амортизация недвижимого имущества в составе имущества казны</t>
  </si>
  <si>
    <t>2.2. Амортизация движимого имущества в составе имущества казны</t>
  </si>
  <si>
    <t>3. Движение нематериальных активов в составе имущества казны</t>
  </si>
  <si>
    <t>3.2. Амортизация нематериальных активов в составе имущества казны</t>
  </si>
  <si>
    <t>в том числе:
недвижимое имущество</t>
  </si>
  <si>
    <t>из них:
имущество казны</t>
  </si>
  <si>
    <t>2. Материальные ценности на хранении, всего</t>
  </si>
  <si>
    <t>в том числе:
основные средства</t>
  </si>
  <si>
    <t>в том числе:
иное движимое имущество</t>
  </si>
  <si>
    <t>в том числе:
переданное в аренду (пользование) на льготных условиях, всего</t>
  </si>
  <si>
    <t>0106XX000</t>
  </si>
  <si>
    <t>0101Х3000</t>
  </si>
  <si>
    <t>0101Х4000</t>
  </si>
  <si>
    <t>0104Х1000</t>
  </si>
  <si>
    <t>0101Х5000</t>
  </si>
  <si>
    <t>0101Х6000</t>
  </si>
  <si>
    <t>0101Х7000</t>
  </si>
  <si>
    <t>0101Х8000</t>
  </si>
  <si>
    <t>0104Х2000</t>
  </si>
  <si>
    <t>0104Х3000</t>
  </si>
  <si>
    <t>0104Х4000</t>
  </si>
  <si>
    <t>0104Х5000</t>
  </si>
  <si>
    <t>0104Х6000</t>
  </si>
  <si>
    <t>0104Х7000</t>
  </si>
  <si>
    <t>0104Х8000</t>
  </si>
  <si>
    <t>0106Х1000</t>
  </si>
  <si>
    <t>0107Х1000</t>
  </si>
  <si>
    <t>0102Х0000</t>
  </si>
  <si>
    <t>0107Х3000</t>
  </si>
  <si>
    <t>5320008985</t>
  </si>
  <si>
    <t>ГОД</t>
  </si>
  <si>
    <t>492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</si>
</sst>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</numFmts>
  <fonts count="33"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7"/>
      <color indexed="8"/>
      <name val="Arial"/>
      <family val="2"/>
    </font>
    <font>
      <sz val="10"/>
      <name val="Arial Cyr"/>
      <family val="0"/>
    </font>
    <font>
      <sz val="8"/>
      <color indexed="22"/>
      <name val="Arial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8"/>
      <color rgb="FFC0C0C0"/>
      <name val="Arial"/>
      <family val="2"/>
    </font>
    <font>
      <sz val="8"/>
      <color rgb="FF00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lightGray"/>
    </fill>
    <fill>
      <patternFill patternType="lightGray">
        <bgColor rgb="FFFFFFCC"/>
      </patternFill>
    </fill>
    <fill>
      <patternFill patternType="solid">
        <fgColor indexed="9"/>
        <bgColor indexed="64"/>
      </patternFill>
    </fill>
    <fill>
      <patternFill patternType="lightGray">
        <bgColor indexed="27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/>
    </border>
    <border>
      <left style="thin"/>
      <right style="medium"/>
      <top/>
      <bottom style="medium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0" applyNumberFormat="0" applyBorder="0" applyAlignment="0" applyProtection="0"/>
    <xf numFmtId="0" fontId="0" fillId="5" borderId="0" applyNumberFormat="0" applyBorder="0" applyAlignment="0" applyProtection="0"/>
    <xf numFmtId="0" fontId="28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0" fillId="9" borderId="0" applyNumberFormat="0" applyBorder="0" applyAlignment="0" applyProtection="0"/>
    <xf numFmtId="0" fontId="28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0" fillId="15" borderId="0" applyNumberFormat="0" applyBorder="0" applyAlignment="0" applyProtection="0"/>
    <xf numFmtId="0" fontId="28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0" fillId="9" borderId="0" applyNumberFormat="0" applyBorder="0" applyAlignment="0" applyProtection="0"/>
    <xf numFmtId="0" fontId="28" fillId="21" borderId="0" applyNumberFormat="0" applyBorder="0" applyAlignment="0" applyProtection="0"/>
    <xf numFmtId="0" fontId="0" fillId="15" borderId="0" applyNumberFormat="0" applyBorder="0" applyAlignment="0" applyProtection="0"/>
    <xf numFmtId="0" fontId="28" fillId="22" borderId="0" applyNumberFormat="0" applyBorder="0" applyAlignment="0" applyProtection="0"/>
    <xf numFmtId="0" fontId="0" fillId="23" borderId="0" applyNumberFormat="0" applyBorder="0" applyAlignment="0" applyProtection="0"/>
    <xf numFmtId="0" fontId="29" fillId="24" borderId="0" applyNumberFormat="0" applyBorder="0" applyAlignment="0" applyProtection="0"/>
    <xf numFmtId="0" fontId="6" fillId="25" borderId="0" applyNumberFormat="0" applyBorder="0" applyAlignment="0" applyProtection="0"/>
    <xf numFmtId="0" fontId="29" fillId="26" borderId="0" applyNumberFormat="0" applyBorder="0" applyAlignment="0" applyProtection="0"/>
    <xf numFmtId="0" fontId="6" fillId="17" borderId="0" applyNumberFormat="0" applyBorder="0" applyAlignment="0" applyProtection="0"/>
    <xf numFmtId="0" fontId="29" fillId="27" borderId="0" applyNumberFormat="0" applyBorder="0" applyAlignment="0" applyProtection="0"/>
    <xf numFmtId="0" fontId="6" fillId="19" borderId="0" applyNumberFormat="0" applyBorder="0" applyAlignment="0" applyProtection="0"/>
    <xf numFmtId="0" fontId="29" fillId="28" borderId="0" applyNumberFormat="0" applyBorder="0" applyAlignment="0" applyProtection="0"/>
    <xf numFmtId="0" fontId="6" fillId="29" borderId="0" applyNumberFormat="0" applyBorder="0" applyAlignment="0" applyProtection="0"/>
    <xf numFmtId="0" fontId="29" fillId="30" borderId="0" applyNumberFormat="0" applyBorder="0" applyAlignment="0" applyProtection="0"/>
    <xf numFmtId="0" fontId="6" fillId="31" borderId="0" applyNumberFormat="0" applyBorder="0" applyAlignment="0" applyProtection="0"/>
    <xf numFmtId="0" fontId="29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7" fillId="13" borderId="1" applyNumberFormat="0" applyAlignment="0" applyProtection="0"/>
    <xf numFmtId="0" fontId="7" fillId="13" borderId="1" applyNumberFormat="0" applyAlignment="0" applyProtection="0"/>
    <xf numFmtId="0" fontId="8" fillId="38" borderId="2" applyNumberFormat="0" applyAlignment="0" applyProtection="0"/>
    <xf numFmtId="0" fontId="8" fillId="38" borderId="2" applyNumberFormat="0" applyAlignment="0" applyProtection="0"/>
    <xf numFmtId="0" fontId="9" fillId="38" borderId="1" applyNumberFormat="0" applyAlignment="0" applyProtection="0"/>
    <xf numFmtId="0" fontId="9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39" borderId="7" applyNumberFormat="0" applyAlignment="0" applyProtection="0"/>
    <xf numFmtId="0" fontId="14" fillId="39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</cellStyleXfs>
  <cellXfs count="215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 horizontal="center" vertical="center"/>
      <protection/>
    </xf>
    <xf numFmtId="172" fontId="1" fillId="0" borderId="11" xfId="0" applyNumberFormat="1" applyFont="1" applyFill="1" applyBorder="1" applyAlignment="1" applyProtection="1">
      <alignment horizontal="right"/>
      <protection locked="0"/>
    </xf>
    <xf numFmtId="172" fontId="1" fillId="0" borderId="11" xfId="0" applyNumberFormat="1" applyFont="1" applyBorder="1" applyAlignment="1" applyProtection="1">
      <alignment horizontal="right"/>
      <protection locked="0"/>
    </xf>
    <xf numFmtId="172" fontId="1" fillId="11" borderId="12" xfId="0" applyNumberFormat="1" applyFont="1" applyFill="1" applyBorder="1" applyAlignment="1" applyProtection="1">
      <alignment horizontal="right"/>
      <protection/>
    </xf>
    <xf numFmtId="172" fontId="1" fillId="11" borderId="13" xfId="0" applyNumberFormat="1" applyFont="1" applyFill="1" applyBorder="1" applyAlignment="1" applyProtection="1">
      <alignment horizontal="right"/>
      <protection/>
    </xf>
    <xf numFmtId="49" fontId="1" fillId="38" borderId="14" xfId="0" applyNumberFormat="1" applyFont="1" applyFill="1" applyBorder="1" applyAlignment="1" applyProtection="1">
      <alignment horizontal="center"/>
      <protection/>
    </xf>
    <xf numFmtId="49" fontId="1" fillId="38" borderId="15" xfId="0" applyNumberFormat="1" applyFont="1" applyFill="1" applyBorder="1" applyAlignment="1" applyProtection="1">
      <alignment horizontal="center"/>
      <protection/>
    </xf>
    <xf numFmtId="172" fontId="1" fillId="38" borderId="16" xfId="0" applyNumberFormat="1" applyFont="1" applyFill="1" applyBorder="1" applyAlignment="1" applyProtection="1">
      <alignment horizontal="right"/>
      <protection/>
    </xf>
    <xf numFmtId="172" fontId="1" fillId="38" borderId="17" xfId="0" applyNumberFormat="1" applyFont="1" applyFill="1" applyBorder="1" applyAlignment="1" applyProtection="1">
      <alignment horizontal="right"/>
      <protection/>
    </xf>
    <xf numFmtId="49" fontId="1" fillId="38" borderId="18" xfId="0" applyNumberFormat="1" applyFont="1" applyFill="1" applyBorder="1" applyAlignment="1" applyProtection="1">
      <alignment horizontal="center"/>
      <protection/>
    </xf>
    <xf numFmtId="49" fontId="1" fillId="38" borderId="10" xfId="0" applyNumberFormat="1" applyFont="1" applyFill="1" applyBorder="1" applyAlignment="1" applyProtection="1">
      <alignment horizontal="center"/>
      <protection/>
    </xf>
    <xf numFmtId="172" fontId="1" fillId="38" borderId="19" xfId="0" applyNumberFormat="1" applyFont="1" applyFill="1" applyBorder="1" applyAlignment="1" applyProtection="1">
      <alignment horizontal="right"/>
      <protection/>
    </xf>
    <xf numFmtId="172" fontId="1" fillId="38" borderId="20" xfId="0" applyNumberFormat="1" applyFont="1" applyFill="1" applyBorder="1" applyAlignment="1" applyProtection="1">
      <alignment horizontal="right"/>
      <protection/>
    </xf>
    <xf numFmtId="49" fontId="1" fillId="38" borderId="21" xfId="0" applyNumberFormat="1" applyFont="1" applyFill="1" applyBorder="1" applyAlignment="1" applyProtection="1">
      <alignment horizontal="center"/>
      <protection/>
    </xf>
    <xf numFmtId="49" fontId="1" fillId="38" borderId="11" xfId="0" applyNumberFormat="1" applyFont="1" applyFill="1" applyBorder="1" applyAlignment="1" applyProtection="1">
      <alignment horizontal="center"/>
      <protection/>
    </xf>
    <xf numFmtId="172" fontId="1" fillId="0" borderId="22" xfId="0" applyNumberFormat="1" applyFont="1" applyBorder="1" applyAlignment="1" applyProtection="1">
      <alignment horizontal="right"/>
      <protection locked="0"/>
    </xf>
    <xf numFmtId="172" fontId="1" fillId="0" borderId="23" xfId="0" applyNumberFormat="1" applyFont="1" applyBorder="1" applyAlignment="1" applyProtection="1">
      <alignment horizontal="right"/>
      <protection locked="0"/>
    </xf>
    <xf numFmtId="172" fontId="1" fillId="0" borderId="10" xfId="0" applyNumberFormat="1" applyFont="1" applyBorder="1" applyAlignment="1" applyProtection="1">
      <alignment horizontal="right"/>
      <protection locked="0"/>
    </xf>
    <xf numFmtId="172" fontId="1" fillId="0" borderId="24" xfId="0" applyNumberFormat="1" applyFont="1" applyBorder="1" applyAlignment="1" applyProtection="1">
      <alignment horizontal="right"/>
      <protection locked="0"/>
    </xf>
    <xf numFmtId="172" fontId="1" fillId="0" borderId="25" xfId="0" applyNumberFormat="1" applyFont="1" applyFill="1" applyBorder="1" applyAlignment="1" applyProtection="1">
      <alignment horizontal="right"/>
      <protection locked="0"/>
    </xf>
    <xf numFmtId="172" fontId="1" fillId="0" borderId="26" xfId="0" applyNumberFormat="1" applyFont="1" applyFill="1" applyBorder="1" applyAlignment="1" applyProtection="1">
      <alignment horizontal="right"/>
      <protection locked="0"/>
    </xf>
    <xf numFmtId="172" fontId="1" fillId="0" borderId="27" xfId="0" applyNumberFormat="1" applyFont="1" applyFill="1" applyBorder="1" applyAlignment="1" applyProtection="1">
      <alignment horizontal="right"/>
      <protection locked="0"/>
    </xf>
    <xf numFmtId="172" fontId="1" fillId="0" borderId="28" xfId="0" applyNumberFormat="1" applyFont="1" applyFill="1" applyBorder="1" applyAlignment="1" applyProtection="1">
      <alignment horizontal="right"/>
      <protection locked="0"/>
    </xf>
    <xf numFmtId="172" fontId="1" fillId="0" borderId="24" xfId="0" applyNumberFormat="1" applyFont="1" applyFill="1" applyBorder="1" applyAlignment="1" applyProtection="1">
      <alignment horizontal="right"/>
      <protection locked="0"/>
    </xf>
    <xf numFmtId="172" fontId="1" fillId="0" borderId="29" xfId="0" applyNumberFormat="1" applyFont="1" applyFill="1" applyBorder="1" applyAlignment="1" applyProtection="1">
      <alignment horizontal="right"/>
      <protection locked="0"/>
    </xf>
    <xf numFmtId="172" fontId="1" fillId="0" borderId="22" xfId="0" applyNumberFormat="1" applyFont="1" applyFill="1" applyBorder="1" applyAlignment="1" applyProtection="1">
      <alignment horizontal="right"/>
      <protection locked="0"/>
    </xf>
    <xf numFmtId="172" fontId="1" fillId="0" borderId="25" xfId="0" applyNumberFormat="1" applyFont="1" applyBorder="1" applyAlignment="1" applyProtection="1">
      <alignment horizontal="right"/>
      <protection locked="0"/>
    </xf>
    <xf numFmtId="0" fontId="0" fillId="42" borderId="0" xfId="0" applyFill="1" applyAlignment="1">
      <alignment/>
    </xf>
    <xf numFmtId="172" fontId="1" fillId="0" borderId="29" xfId="0" applyNumberFormat="1" applyFont="1" applyBorder="1" applyAlignment="1" applyProtection="1">
      <alignment horizontal="right"/>
      <protection locked="0"/>
    </xf>
    <xf numFmtId="172" fontId="1" fillId="38" borderId="30" xfId="0" applyNumberFormat="1" applyFont="1" applyFill="1" applyBorder="1" applyAlignment="1" applyProtection="1">
      <alignment horizontal="right"/>
      <protection/>
    </xf>
    <xf numFmtId="172" fontId="1" fillId="0" borderId="27" xfId="0" applyNumberFormat="1" applyFont="1" applyBorder="1" applyAlignment="1" applyProtection="1">
      <alignment horizontal="right"/>
      <protection locked="0"/>
    </xf>
    <xf numFmtId="172" fontId="1" fillId="38" borderId="31" xfId="0" applyNumberFormat="1" applyFont="1" applyFill="1" applyBorder="1" applyAlignment="1" applyProtection="1">
      <alignment horizontal="right"/>
      <protection/>
    </xf>
    <xf numFmtId="49" fontId="1" fillId="0" borderId="19" xfId="0" applyNumberFormat="1" applyFont="1" applyBorder="1" applyAlignment="1" applyProtection="1">
      <alignment horizontal="center" vertical="center"/>
      <protection/>
    </xf>
    <xf numFmtId="172" fontId="1" fillId="7" borderId="11" xfId="0" applyNumberFormat="1" applyFont="1" applyFill="1" applyBorder="1" applyAlignment="1" applyProtection="1">
      <alignment horizontal="right"/>
      <protection/>
    </xf>
    <xf numFmtId="172" fontId="1" fillId="7" borderId="12" xfId="0" applyNumberFormat="1" applyFont="1" applyFill="1" applyBorder="1" applyAlignment="1" applyProtection="1">
      <alignment horizontal="right"/>
      <protection/>
    </xf>
    <xf numFmtId="49" fontId="22" fillId="0" borderId="0" xfId="0" applyNumberFormat="1" applyFont="1" applyBorder="1" applyAlignment="1" applyProtection="1">
      <alignment horizontal="right" vertical="center"/>
      <protection/>
    </xf>
    <xf numFmtId="49" fontId="1" fillId="0" borderId="32" xfId="0" applyNumberFormat="1" applyFont="1" applyBorder="1" applyAlignment="1" applyProtection="1">
      <alignment horizontal="center" vertical="center"/>
      <protection/>
    </xf>
    <xf numFmtId="49" fontId="1" fillId="0" borderId="28" xfId="0" applyNumberFormat="1" applyFont="1" applyBorder="1" applyAlignment="1" applyProtection="1">
      <alignment horizontal="center" vertical="center"/>
      <protection/>
    </xf>
    <xf numFmtId="49" fontId="1" fillId="0" borderId="29" xfId="0" applyNumberFormat="1" applyFont="1" applyBorder="1" applyAlignment="1" applyProtection="1">
      <alignment horizontal="center" vertical="center"/>
      <protection/>
    </xf>
    <xf numFmtId="49" fontId="4" fillId="38" borderId="0" xfId="0" applyNumberFormat="1" applyFont="1" applyFill="1" applyBorder="1" applyAlignment="1" applyProtection="1">
      <alignment horizontal="left" wrapText="1" indent="3"/>
      <protection/>
    </xf>
    <xf numFmtId="2" fontId="1" fillId="38" borderId="15" xfId="0" applyNumberFormat="1" applyFont="1" applyFill="1" applyBorder="1" applyAlignment="1" applyProtection="1">
      <alignment horizontal="right"/>
      <protection/>
    </xf>
    <xf numFmtId="2" fontId="1" fillId="38" borderId="30" xfId="0" applyNumberFormat="1" applyFont="1" applyFill="1" applyBorder="1" applyAlignment="1" applyProtection="1">
      <alignment horizontal="right"/>
      <protection/>
    </xf>
    <xf numFmtId="2" fontId="1" fillId="38" borderId="17" xfId="0" applyNumberFormat="1" applyFont="1" applyFill="1" applyBorder="1" applyAlignment="1" applyProtection="1">
      <alignment horizontal="right"/>
      <protection/>
    </xf>
    <xf numFmtId="49" fontId="5" fillId="38" borderId="33" xfId="0" applyNumberFormat="1" applyFont="1" applyFill="1" applyBorder="1" applyAlignment="1" applyProtection="1">
      <alignment horizontal="left" wrapText="1"/>
      <protection/>
    </xf>
    <xf numFmtId="49" fontId="1" fillId="38" borderId="34" xfId="0" applyNumberFormat="1" applyFont="1" applyFill="1" applyBorder="1" applyAlignment="1" applyProtection="1">
      <alignment horizontal="center"/>
      <protection/>
    </xf>
    <xf numFmtId="49" fontId="1" fillId="38" borderId="23" xfId="0" applyNumberFormat="1" applyFont="1" applyFill="1" applyBorder="1" applyAlignment="1" applyProtection="1">
      <alignment horizontal="center"/>
      <protection/>
    </xf>
    <xf numFmtId="172" fontId="1" fillId="7" borderId="23" xfId="0" applyNumberFormat="1" applyFont="1" applyFill="1" applyBorder="1" applyAlignment="1" applyProtection="1">
      <alignment horizontal="right"/>
      <protection/>
    </xf>
    <xf numFmtId="172" fontId="1" fillId="7" borderId="27" xfId="0" applyNumberFormat="1" applyFont="1" applyFill="1" applyBorder="1" applyAlignment="1" applyProtection="1">
      <alignment horizontal="right"/>
      <protection/>
    </xf>
    <xf numFmtId="172" fontId="1" fillId="7" borderId="35" xfId="0" applyNumberFormat="1" applyFont="1" applyFill="1" applyBorder="1" applyAlignment="1" applyProtection="1">
      <alignment horizontal="right"/>
      <protection/>
    </xf>
    <xf numFmtId="49" fontId="1" fillId="38" borderId="0" xfId="0" applyNumberFormat="1" applyFont="1" applyFill="1" applyBorder="1" applyAlignment="1" applyProtection="1">
      <alignment horizontal="left" wrapText="1" indent="1"/>
      <protection/>
    </xf>
    <xf numFmtId="49" fontId="1" fillId="38" borderId="36" xfId="0" applyNumberFormat="1" applyFont="1" applyFill="1" applyBorder="1" applyAlignment="1" applyProtection="1">
      <alignment horizontal="center"/>
      <protection/>
    </xf>
    <xf numFmtId="49" fontId="1" fillId="38" borderId="37" xfId="0" applyNumberFormat="1" applyFont="1" applyFill="1" applyBorder="1" applyAlignment="1" applyProtection="1">
      <alignment horizontal="left" wrapText="1" indent="1"/>
      <protection/>
    </xf>
    <xf numFmtId="49" fontId="1" fillId="38" borderId="38" xfId="0" applyNumberFormat="1" applyFont="1" applyFill="1" applyBorder="1" applyAlignment="1" applyProtection="1">
      <alignment horizontal="center"/>
      <protection/>
    </xf>
    <xf numFmtId="0" fontId="1" fillId="38" borderId="38" xfId="0" applyNumberFormat="1" applyFont="1" applyFill="1" applyBorder="1" applyAlignment="1" applyProtection="1">
      <alignment horizontal="center"/>
      <protection/>
    </xf>
    <xf numFmtId="49" fontId="5" fillId="38" borderId="39" xfId="0" applyNumberFormat="1" applyFont="1" applyFill="1" applyBorder="1" applyAlignment="1" applyProtection="1">
      <alignment horizontal="left" wrapText="1"/>
      <protection/>
    </xf>
    <xf numFmtId="172" fontId="1" fillId="7" borderId="10" xfId="0" applyNumberFormat="1" applyFont="1" applyFill="1" applyBorder="1" applyAlignment="1" applyProtection="1">
      <alignment horizontal="right"/>
      <protection/>
    </xf>
    <xf numFmtId="49" fontId="1" fillId="38" borderId="24" xfId="0" applyNumberFormat="1" applyFont="1" applyFill="1" applyBorder="1" applyAlignment="1" applyProtection="1">
      <alignment horizontal="center"/>
      <protection/>
    </xf>
    <xf numFmtId="49" fontId="1" fillId="38" borderId="40" xfId="0" applyNumberFormat="1" applyFont="1" applyFill="1" applyBorder="1" applyAlignment="1" applyProtection="1">
      <alignment horizontal="left" wrapText="1" indent="1"/>
      <protection/>
    </xf>
    <xf numFmtId="49" fontId="1" fillId="38" borderId="41" xfId="0" applyNumberFormat="1" applyFont="1" applyFill="1" applyBorder="1" applyAlignment="1" applyProtection="1">
      <alignment horizontal="center"/>
      <protection/>
    </xf>
    <xf numFmtId="49" fontId="1" fillId="38" borderId="42" xfId="0" applyNumberFormat="1" applyFont="1" applyFill="1" applyBorder="1" applyAlignment="1" applyProtection="1">
      <alignment horizontal="center"/>
      <protection/>
    </xf>
    <xf numFmtId="49" fontId="4" fillId="38" borderId="43" xfId="0" applyNumberFormat="1" applyFont="1" applyFill="1" applyBorder="1" applyAlignment="1" applyProtection="1">
      <alignment horizontal="left" wrapText="1" indent="3"/>
      <protection/>
    </xf>
    <xf numFmtId="2" fontId="1" fillId="38" borderId="10" xfId="0" applyNumberFormat="1" applyFont="1" applyFill="1" applyBorder="1" applyAlignment="1" applyProtection="1">
      <alignment horizontal="right"/>
      <protection/>
    </xf>
    <xf numFmtId="2" fontId="1" fillId="38" borderId="31" xfId="0" applyNumberFormat="1" applyFont="1" applyFill="1" applyBorder="1" applyAlignment="1" applyProtection="1">
      <alignment horizontal="right"/>
      <protection/>
    </xf>
    <xf numFmtId="2" fontId="1" fillId="38" borderId="20" xfId="0" applyNumberFormat="1" applyFont="1" applyFill="1" applyBorder="1" applyAlignment="1" applyProtection="1">
      <alignment horizontal="right"/>
      <protection/>
    </xf>
    <xf numFmtId="49" fontId="5" fillId="38" borderId="44" xfId="0" applyNumberFormat="1" applyFont="1" applyFill="1" applyBorder="1" applyAlignment="1" applyProtection="1">
      <alignment horizontal="left" wrapText="1"/>
      <protection/>
    </xf>
    <xf numFmtId="172" fontId="1" fillId="11" borderId="35" xfId="0" applyNumberFormat="1" applyFont="1" applyFill="1" applyBorder="1" applyAlignment="1" applyProtection="1">
      <alignment horizontal="right"/>
      <protection/>
    </xf>
    <xf numFmtId="49" fontId="5" fillId="38" borderId="37" xfId="0" applyNumberFormat="1" applyFont="1" applyFill="1" applyBorder="1" applyAlignment="1" applyProtection="1">
      <alignment horizontal="left" wrapText="1"/>
      <protection/>
    </xf>
    <xf numFmtId="2" fontId="1" fillId="38" borderId="45" xfId="0" applyNumberFormat="1" applyFont="1" applyFill="1" applyBorder="1" applyAlignment="1" applyProtection="1">
      <alignment horizontal="right"/>
      <protection/>
    </xf>
    <xf numFmtId="2" fontId="1" fillId="38" borderId="46" xfId="0" applyNumberFormat="1" applyFont="1" applyFill="1" applyBorder="1" applyAlignment="1" applyProtection="1">
      <alignment horizontal="right"/>
      <protection/>
    </xf>
    <xf numFmtId="49" fontId="4" fillId="38" borderId="47" xfId="0" applyNumberFormat="1" applyFont="1" applyFill="1" applyBorder="1" applyAlignment="1" applyProtection="1">
      <alignment horizontal="left" wrapText="1" indent="3"/>
      <protection/>
    </xf>
    <xf numFmtId="49" fontId="4" fillId="38" borderId="39" xfId="0" applyNumberFormat="1" applyFont="1" applyFill="1" applyBorder="1" applyAlignment="1" applyProtection="1">
      <alignment horizontal="left" vertical="center" wrapText="1" indent="3"/>
      <protection/>
    </xf>
    <xf numFmtId="49" fontId="4" fillId="38" borderId="40" xfId="0" applyNumberFormat="1" applyFont="1" applyFill="1" applyBorder="1" applyAlignment="1" applyProtection="1">
      <alignment horizontal="left" wrapText="1" indent="3"/>
      <protection/>
    </xf>
    <xf numFmtId="49" fontId="4" fillId="38" borderId="37" xfId="0" applyNumberFormat="1" applyFont="1" applyFill="1" applyBorder="1" applyAlignment="1" applyProtection="1">
      <alignment horizontal="left" wrapText="1" indent="3"/>
      <protection/>
    </xf>
    <xf numFmtId="49" fontId="2" fillId="0" borderId="0" xfId="0" applyNumberFormat="1" applyFont="1" applyAlignment="1" applyProtection="1">
      <alignment horizontal="right"/>
      <protection/>
    </xf>
    <xf numFmtId="49" fontId="23" fillId="0" borderId="0" xfId="0" applyNumberFormat="1" applyFont="1" applyAlignment="1">
      <alignment/>
    </xf>
    <xf numFmtId="0" fontId="23" fillId="42" borderId="0" xfId="0" applyFont="1" applyFill="1" applyAlignment="1">
      <alignment/>
    </xf>
    <xf numFmtId="0" fontId="23" fillId="0" borderId="0" xfId="0" applyFont="1" applyAlignment="1">
      <alignment/>
    </xf>
    <xf numFmtId="172" fontId="1" fillId="0" borderId="28" xfId="0" applyNumberFormat="1" applyFont="1" applyBorder="1" applyAlignment="1" applyProtection="1">
      <alignment horizontal="right"/>
      <protection locked="0"/>
    </xf>
    <xf numFmtId="49" fontId="1" fillId="0" borderId="22" xfId="0" applyNumberFormat="1" applyFont="1" applyBorder="1" applyAlignment="1" applyProtection="1">
      <alignment horizontal="center" vertical="center"/>
      <protection/>
    </xf>
    <xf numFmtId="49" fontId="1" fillId="0" borderId="42" xfId="0" applyNumberFormat="1" applyFont="1" applyBorder="1" applyAlignment="1" applyProtection="1">
      <alignment horizontal="center" vertical="center"/>
      <protection/>
    </xf>
    <xf numFmtId="49" fontId="1" fillId="38" borderId="22" xfId="0" applyNumberFormat="1" applyFont="1" applyFill="1" applyBorder="1" applyAlignment="1" applyProtection="1">
      <alignment horizontal="center"/>
      <protection/>
    </xf>
    <xf numFmtId="49" fontId="1" fillId="38" borderId="39" xfId="0" applyNumberFormat="1" applyFont="1" applyFill="1" applyBorder="1" applyAlignment="1" applyProtection="1">
      <alignment horizontal="left" wrapText="1" indent="1"/>
      <protection/>
    </xf>
    <xf numFmtId="172" fontId="1" fillId="7" borderId="28" xfId="0" applyNumberFormat="1" applyFont="1" applyFill="1" applyBorder="1" applyAlignment="1" applyProtection="1">
      <alignment horizontal="right"/>
      <protection/>
    </xf>
    <xf numFmtId="172" fontId="1" fillId="7" borderId="24" xfId="0" applyNumberFormat="1" applyFont="1" applyFill="1" applyBorder="1" applyAlignment="1" applyProtection="1">
      <alignment horizontal="right"/>
      <protection/>
    </xf>
    <xf numFmtId="172" fontId="1" fillId="43" borderId="12" xfId="0" applyNumberFormat="1" applyFont="1" applyFill="1" applyBorder="1" applyAlignment="1" applyProtection="1">
      <alignment horizontal="right"/>
      <protection/>
    </xf>
    <xf numFmtId="172" fontId="1" fillId="0" borderId="21" xfId="0" applyNumberFormat="1" applyFont="1" applyBorder="1" applyAlignment="1" applyProtection="1">
      <alignment horizontal="right"/>
      <protection locked="0"/>
    </xf>
    <xf numFmtId="172" fontId="1" fillId="44" borderId="12" xfId="0" applyNumberFormat="1" applyFont="1" applyFill="1" applyBorder="1" applyAlignment="1" applyProtection="1">
      <alignment horizontal="right"/>
      <protection/>
    </xf>
    <xf numFmtId="172" fontId="1" fillId="44" borderId="13" xfId="0" applyNumberFormat="1" applyFont="1" applyFill="1" applyBorder="1" applyAlignment="1" applyProtection="1">
      <alignment horizontal="right"/>
      <protection/>
    </xf>
    <xf numFmtId="172" fontId="1" fillId="44" borderId="35" xfId="0" applyNumberFormat="1" applyFont="1" applyFill="1" applyBorder="1" applyAlignment="1" applyProtection="1">
      <alignment horizontal="right"/>
      <protection/>
    </xf>
    <xf numFmtId="49" fontId="1" fillId="38" borderId="37" xfId="0" applyNumberFormat="1" applyFont="1" applyFill="1" applyBorder="1" applyAlignment="1" applyProtection="1">
      <alignment horizontal="left" wrapText="1" indent="2"/>
      <protection/>
    </xf>
    <xf numFmtId="49" fontId="1" fillId="0" borderId="0" xfId="87" applyNumberFormat="1" applyFont="1">
      <alignment/>
      <protection/>
    </xf>
    <xf numFmtId="172" fontId="1" fillId="0" borderId="21" xfId="0" applyNumberFormat="1" applyFont="1" applyFill="1" applyBorder="1" applyAlignment="1" applyProtection="1">
      <alignment horizontal="right"/>
      <protection locked="0"/>
    </xf>
    <xf numFmtId="172" fontId="1" fillId="44" borderId="48" xfId="0" applyNumberFormat="1" applyFont="1" applyFill="1" applyBorder="1" applyAlignment="1" applyProtection="1">
      <alignment horizontal="right"/>
      <protection/>
    </xf>
    <xf numFmtId="172" fontId="1" fillId="7" borderId="33" xfId="0" applyNumberFormat="1" applyFont="1" applyFill="1" applyBorder="1" applyAlignment="1" applyProtection="1">
      <alignment horizontal="right"/>
      <protection/>
    </xf>
    <xf numFmtId="172" fontId="1" fillId="45" borderId="23" xfId="0" applyNumberFormat="1" applyFont="1" applyFill="1" applyBorder="1" applyAlignment="1" applyProtection="1">
      <alignment horizontal="right"/>
      <protection/>
    </xf>
    <xf numFmtId="172" fontId="1" fillId="45" borderId="33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49" xfId="0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172" fontId="1" fillId="45" borderId="11" xfId="0" applyNumberFormat="1" applyFont="1" applyFill="1" applyBorder="1" applyAlignment="1" applyProtection="1">
      <alignment horizontal="right"/>
      <protection/>
    </xf>
    <xf numFmtId="172" fontId="1" fillId="45" borderId="12" xfId="0" applyNumberFormat="1" applyFont="1" applyFill="1" applyBorder="1" applyAlignment="1" applyProtection="1">
      <alignment horizontal="right"/>
      <protection/>
    </xf>
    <xf numFmtId="0" fontId="0" fillId="46" borderId="0" xfId="0" applyFill="1" applyAlignment="1">
      <alignment/>
    </xf>
    <xf numFmtId="0" fontId="0" fillId="45" borderId="0" xfId="0" applyFill="1" applyAlignment="1">
      <alignment/>
    </xf>
    <xf numFmtId="172" fontId="1" fillId="0" borderId="16" xfId="0" applyNumberFormat="1" applyFont="1" applyFill="1" applyBorder="1" applyAlignment="1" applyProtection="1">
      <alignment horizontal="right"/>
      <protection locked="0"/>
    </xf>
    <xf numFmtId="172" fontId="1" fillId="0" borderId="30" xfId="0" applyNumberFormat="1" applyFont="1" applyFill="1" applyBorder="1" applyAlignment="1" applyProtection="1">
      <alignment horizontal="right"/>
      <protection locked="0"/>
    </xf>
    <xf numFmtId="172" fontId="1" fillId="11" borderId="17" xfId="0" applyNumberFormat="1" applyFont="1" applyFill="1" applyBorder="1" applyAlignment="1" applyProtection="1">
      <alignment horizontal="right"/>
      <protection/>
    </xf>
    <xf numFmtId="49" fontId="1" fillId="38" borderId="26" xfId="0" applyNumberFormat="1" applyFont="1" applyFill="1" applyBorder="1" applyAlignment="1" applyProtection="1">
      <alignment horizontal="center"/>
      <protection/>
    </xf>
    <xf numFmtId="2" fontId="1" fillId="38" borderId="26" xfId="0" applyNumberFormat="1" applyFont="1" applyFill="1" applyBorder="1" applyAlignment="1" applyProtection="1">
      <alignment horizontal="right"/>
      <protection/>
    </xf>
    <xf numFmtId="172" fontId="1" fillId="0" borderId="23" xfId="0" applyNumberFormat="1" applyFont="1" applyFill="1" applyBorder="1" applyAlignment="1" applyProtection="1">
      <alignment horizontal="right"/>
      <protection locked="0"/>
    </xf>
    <xf numFmtId="172" fontId="1" fillId="0" borderId="42" xfId="0" applyNumberFormat="1" applyFont="1" applyFill="1" applyBorder="1" applyAlignment="1" applyProtection="1">
      <alignment horizontal="right"/>
      <protection locked="0"/>
    </xf>
    <xf numFmtId="49" fontId="1" fillId="38" borderId="25" xfId="0" applyNumberFormat="1" applyFont="1" applyFill="1" applyBorder="1" applyAlignment="1" applyProtection="1">
      <alignment horizontal="center"/>
      <protection/>
    </xf>
    <xf numFmtId="172" fontId="1" fillId="0" borderId="19" xfId="0" applyNumberFormat="1" applyFont="1" applyBorder="1" applyAlignment="1" applyProtection="1">
      <alignment horizontal="right"/>
      <protection locked="0"/>
    </xf>
    <xf numFmtId="49" fontId="1" fillId="38" borderId="19" xfId="0" applyNumberFormat="1" applyFont="1" applyFill="1" applyBorder="1" applyAlignment="1" applyProtection="1">
      <alignment horizontal="center"/>
      <protection/>
    </xf>
    <xf numFmtId="172" fontId="1" fillId="0" borderId="31" xfId="0" applyNumberFormat="1" applyFont="1" applyBorder="1" applyAlignment="1" applyProtection="1">
      <alignment horizontal="right"/>
      <protection locked="0"/>
    </xf>
    <xf numFmtId="172" fontId="1" fillId="44" borderId="20" xfId="0" applyNumberFormat="1" applyFont="1" applyFill="1" applyBorder="1" applyAlignment="1" applyProtection="1">
      <alignment horizontal="right"/>
      <protection/>
    </xf>
    <xf numFmtId="0" fontId="30" fillId="45" borderId="0" xfId="0" applyFont="1" applyFill="1" applyAlignment="1">
      <alignment/>
    </xf>
    <xf numFmtId="49" fontId="1" fillId="38" borderId="44" xfId="0" applyNumberFormat="1" applyFont="1" applyFill="1" applyBorder="1" applyAlignment="1" applyProtection="1">
      <alignment horizontal="left" wrapText="1"/>
      <protection/>
    </xf>
    <xf numFmtId="49" fontId="1" fillId="38" borderId="40" xfId="0" applyNumberFormat="1" applyFont="1" applyFill="1" applyBorder="1" applyAlignment="1" applyProtection="1">
      <alignment horizontal="left" wrapText="1"/>
      <protection/>
    </xf>
    <xf numFmtId="49" fontId="1" fillId="38" borderId="33" xfId="0" applyNumberFormat="1" applyFont="1" applyFill="1" applyBorder="1" applyAlignment="1" applyProtection="1">
      <alignment horizontal="left" wrapText="1"/>
      <protection/>
    </xf>
    <xf numFmtId="49" fontId="1" fillId="0" borderId="31" xfId="0" applyNumberFormat="1" applyFont="1" applyBorder="1" applyAlignment="1" applyProtection="1">
      <alignment horizontal="center" vertical="center"/>
      <protection/>
    </xf>
    <xf numFmtId="49" fontId="1" fillId="38" borderId="51" xfId="0" applyNumberFormat="1" applyFont="1" applyFill="1" applyBorder="1" applyAlignment="1" applyProtection="1">
      <alignment horizontal="center"/>
      <protection/>
    </xf>
    <xf numFmtId="49" fontId="1" fillId="38" borderId="52" xfId="0" applyNumberFormat="1" applyFont="1" applyFill="1" applyBorder="1" applyAlignment="1" applyProtection="1">
      <alignment horizontal="center"/>
      <protection/>
    </xf>
    <xf numFmtId="172" fontId="1" fillId="0" borderId="53" xfId="0" applyNumberFormat="1" applyFont="1" applyFill="1" applyBorder="1" applyAlignment="1" applyProtection="1">
      <alignment horizontal="right"/>
      <protection locked="0"/>
    </xf>
    <xf numFmtId="49" fontId="1" fillId="38" borderId="37" xfId="0" applyNumberFormat="1" applyFont="1" applyFill="1" applyBorder="1" applyAlignment="1" applyProtection="1">
      <alignment horizontal="left" wrapText="1" indent="3"/>
      <protection/>
    </xf>
    <xf numFmtId="49" fontId="1" fillId="38" borderId="44" xfId="0" applyNumberFormat="1" applyFont="1" applyFill="1" applyBorder="1" applyAlignment="1" applyProtection="1">
      <alignment horizontal="left" wrapText="1" indent="1"/>
      <protection/>
    </xf>
    <xf numFmtId="0" fontId="0" fillId="47" borderId="0" xfId="0" applyFill="1" applyAlignment="1">
      <alignment/>
    </xf>
    <xf numFmtId="172" fontId="1" fillId="45" borderId="35" xfId="0" applyNumberFormat="1" applyFont="1" applyFill="1" applyBorder="1" applyAlignment="1" applyProtection="1">
      <alignment horizontal="right"/>
      <protection/>
    </xf>
    <xf numFmtId="172" fontId="1" fillId="45" borderId="11" xfId="0" applyNumberFormat="1" applyFont="1" applyFill="1" applyBorder="1" applyAlignment="1" applyProtection="1">
      <alignment horizontal="right"/>
      <protection locked="0"/>
    </xf>
    <xf numFmtId="172" fontId="1" fillId="45" borderId="12" xfId="0" applyNumberFormat="1" applyFont="1" applyFill="1" applyBorder="1" applyAlignment="1" applyProtection="1">
      <alignment horizontal="right"/>
      <protection locked="0"/>
    </xf>
    <xf numFmtId="172" fontId="1" fillId="45" borderId="48" xfId="0" applyNumberFormat="1" applyFont="1" applyFill="1" applyBorder="1" applyAlignment="1" applyProtection="1">
      <alignment horizontal="right"/>
      <protection locked="0"/>
    </xf>
    <xf numFmtId="172" fontId="1" fillId="45" borderId="25" xfId="0" applyNumberFormat="1" applyFont="1" applyFill="1" applyBorder="1" applyAlignment="1" applyProtection="1">
      <alignment horizontal="right"/>
      <protection locked="0"/>
    </xf>
    <xf numFmtId="172" fontId="1" fillId="45" borderId="35" xfId="0" applyNumberFormat="1" applyFont="1" applyFill="1" applyBorder="1" applyAlignment="1" applyProtection="1">
      <alignment horizontal="right"/>
      <protection locked="0"/>
    </xf>
    <xf numFmtId="49" fontId="31" fillId="38" borderId="34" xfId="0" applyNumberFormat="1" applyFont="1" applyFill="1" applyBorder="1" applyAlignment="1" applyProtection="1">
      <alignment vertical="center"/>
      <protection/>
    </xf>
    <xf numFmtId="49" fontId="31" fillId="38" borderId="38" xfId="0" applyNumberFormat="1" applyFont="1" applyFill="1" applyBorder="1" applyAlignment="1" applyProtection="1">
      <alignment vertical="center"/>
      <protection/>
    </xf>
    <xf numFmtId="49" fontId="31" fillId="38" borderId="38" xfId="0" applyNumberFormat="1" applyFont="1" applyFill="1" applyBorder="1" applyAlignment="1" applyProtection="1">
      <alignment horizontal="center" vertical="center"/>
      <protection/>
    </xf>
    <xf numFmtId="49" fontId="31" fillId="38" borderId="51" xfId="0" applyNumberFormat="1" applyFont="1" applyFill="1" applyBorder="1" applyAlignment="1" applyProtection="1">
      <alignment vertical="center"/>
      <protection/>
    </xf>
    <xf numFmtId="49" fontId="31" fillId="38" borderId="34" xfId="0" applyNumberFormat="1" applyFont="1" applyFill="1" applyBorder="1" applyAlignment="1" applyProtection="1">
      <alignment horizontal="center"/>
      <protection/>
    </xf>
    <xf numFmtId="49" fontId="31" fillId="38" borderId="38" xfId="0" applyNumberFormat="1" applyFont="1" applyFill="1" applyBorder="1" applyAlignment="1" applyProtection="1">
      <alignment horizontal="center"/>
      <protection/>
    </xf>
    <xf numFmtId="49" fontId="31" fillId="38" borderId="41" xfId="0" applyNumberFormat="1" applyFont="1" applyFill="1" applyBorder="1" applyAlignment="1" applyProtection="1">
      <alignment vertical="center"/>
      <protection/>
    </xf>
    <xf numFmtId="49" fontId="31" fillId="38" borderId="34" xfId="0" applyNumberFormat="1" applyFont="1" applyFill="1" applyBorder="1" applyAlignment="1" applyProtection="1">
      <alignment horizontal="center" vertical="center"/>
      <protection/>
    </xf>
    <xf numFmtId="49" fontId="31" fillId="38" borderId="49" xfId="0" applyNumberFormat="1" applyFont="1" applyFill="1" applyBorder="1" applyAlignment="1" applyProtection="1">
      <alignment horizontal="center"/>
      <protection/>
    </xf>
    <xf numFmtId="49" fontId="27" fillId="0" borderId="0" xfId="87" applyNumberFormat="1" applyFont="1" applyFill="1">
      <alignment/>
      <protection/>
    </xf>
    <xf numFmtId="49" fontId="1" fillId="38" borderId="28" xfId="0" applyNumberFormat="1" applyFont="1" applyFill="1" applyBorder="1" applyAlignment="1" applyProtection="1">
      <alignment horizontal="center"/>
      <protection/>
    </xf>
    <xf numFmtId="49" fontId="1" fillId="48" borderId="44" xfId="0" applyNumberFormat="1" applyFont="1" applyFill="1" applyBorder="1" applyAlignment="1" applyProtection="1">
      <alignment horizontal="left" wrapText="1" indent="1"/>
      <protection locked="0"/>
    </xf>
    <xf numFmtId="49" fontId="32" fillId="48" borderId="34" xfId="0" applyNumberFormat="1" applyFont="1" applyFill="1" applyBorder="1" applyAlignment="1" applyProtection="1">
      <alignment horizontal="center"/>
      <protection locked="0"/>
    </xf>
    <xf numFmtId="49" fontId="32" fillId="48" borderId="25" xfId="0" applyNumberFormat="1" applyFont="1" applyFill="1" applyBorder="1" applyAlignment="1" applyProtection="1">
      <alignment horizontal="center"/>
      <protection locked="0"/>
    </xf>
    <xf numFmtId="0" fontId="0" fillId="48" borderId="0" xfId="0" applyFill="1" applyAlignment="1">
      <alignment/>
    </xf>
    <xf numFmtId="0" fontId="0" fillId="49" borderId="0" xfId="0" applyFill="1" applyAlignment="1">
      <alignment/>
    </xf>
    <xf numFmtId="49" fontId="32" fillId="48" borderId="44" xfId="0" applyNumberFormat="1" applyFont="1" applyFill="1" applyBorder="1" applyAlignment="1" applyProtection="1">
      <alignment horizontal="left" wrapText="1" indent="1"/>
      <protection locked="0"/>
    </xf>
    <xf numFmtId="49" fontId="1" fillId="48" borderId="37" xfId="0" applyNumberFormat="1" applyFont="1" applyFill="1" applyBorder="1" applyAlignment="1" applyProtection="1">
      <alignment horizontal="left" wrapText="1" indent="1"/>
      <protection locked="0"/>
    </xf>
    <xf numFmtId="49" fontId="32" fillId="48" borderId="38" xfId="0" applyNumberFormat="1" applyFont="1" applyFill="1" applyBorder="1" applyAlignment="1" applyProtection="1">
      <alignment horizontal="center"/>
      <protection locked="0"/>
    </xf>
    <xf numFmtId="49" fontId="32" fillId="48" borderId="11" xfId="0" applyNumberFormat="1" applyFont="1" applyFill="1" applyBorder="1" applyAlignment="1" applyProtection="1">
      <alignment horizontal="center"/>
      <protection locked="0"/>
    </xf>
    <xf numFmtId="49" fontId="1" fillId="48" borderId="38" xfId="0" applyNumberFormat="1" applyFont="1" applyFill="1" applyBorder="1" applyAlignment="1" applyProtection="1">
      <alignment horizontal="center"/>
      <protection locked="0"/>
    </xf>
    <xf numFmtId="49" fontId="1" fillId="48" borderId="11" xfId="0" applyNumberFormat="1" applyFont="1" applyFill="1" applyBorder="1" applyAlignment="1" applyProtection="1">
      <alignment horizontal="center"/>
      <protection locked="0"/>
    </xf>
    <xf numFmtId="172" fontId="1" fillId="0" borderId="22" xfId="0" applyNumberFormat="1" applyFont="1" applyBorder="1" applyAlignment="1" applyProtection="1">
      <alignment horizontal="right"/>
      <protection locked="0"/>
    </xf>
    <xf numFmtId="172" fontId="1" fillId="11" borderId="22" xfId="0" applyNumberFormat="1" applyFont="1" applyFill="1" applyBorder="1" applyAlignment="1" applyProtection="1">
      <alignment horizontal="right"/>
      <protection/>
    </xf>
    <xf numFmtId="172" fontId="1" fillId="11" borderId="13" xfId="0" applyNumberFormat="1" applyFont="1" applyFill="1" applyBorder="1" applyAlignment="1" applyProtection="1">
      <alignment horizontal="right"/>
      <protection/>
    </xf>
    <xf numFmtId="172" fontId="1" fillId="0" borderId="11" xfId="0" applyNumberFormat="1" applyFont="1" applyBorder="1" applyAlignment="1" applyProtection="1">
      <alignment horizontal="right"/>
      <protection locked="0"/>
    </xf>
    <xf numFmtId="172" fontId="1" fillId="11" borderId="11" xfId="0" applyNumberFormat="1" applyFont="1" applyFill="1" applyBorder="1" applyAlignment="1" applyProtection="1">
      <alignment horizontal="right"/>
      <protection/>
    </xf>
    <xf numFmtId="172" fontId="1" fillId="11" borderId="12" xfId="0" applyNumberFormat="1" applyFont="1" applyFill="1" applyBorder="1" applyAlignment="1" applyProtection="1">
      <alignment horizontal="right"/>
      <protection/>
    </xf>
    <xf numFmtId="172" fontId="1" fillId="50" borderId="11" xfId="0" applyNumberFormat="1" applyFont="1" applyFill="1" applyBorder="1" applyAlignment="1" applyProtection="1">
      <alignment horizontal="right"/>
      <protection locked="0"/>
    </xf>
    <xf numFmtId="172" fontId="1" fillId="0" borderId="11" xfId="0" applyNumberFormat="1" applyFont="1" applyFill="1" applyBorder="1" applyAlignment="1" applyProtection="1">
      <alignment horizontal="right"/>
      <protection locked="0"/>
    </xf>
    <xf numFmtId="172" fontId="1" fillId="48" borderId="25" xfId="0" applyNumberFormat="1" applyFont="1" applyFill="1" applyBorder="1" applyAlignment="1" applyProtection="1">
      <alignment horizontal="right"/>
      <protection locked="0"/>
    </xf>
    <xf numFmtId="172" fontId="1" fillId="51" borderId="25" xfId="0" applyNumberFormat="1" applyFont="1" applyFill="1" applyBorder="1" applyAlignment="1" applyProtection="1">
      <alignment horizontal="right"/>
      <protection/>
    </xf>
    <xf numFmtId="172" fontId="1" fillId="51" borderId="35" xfId="0" applyNumberFormat="1" applyFont="1" applyFill="1" applyBorder="1" applyAlignment="1" applyProtection="1">
      <alignment horizontal="right"/>
      <protection/>
    </xf>
    <xf numFmtId="172" fontId="1" fillId="11" borderId="21" xfId="0" applyNumberFormat="1" applyFont="1" applyFill="1" applyBorder="1" applyAlignment="1" applyProtection="1">
      <alignment horizontal="right"/>
      <protection/>
    </xf>
    <xf numFmtId="172" fontId="1" fillId="11" borderId="48" xfId="0" applyNumberFormat="1" applyFont="1" applyFill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 horizontal="right"/>
      <protection/>
    </xf>
    <xf numFmtId="49" fontId="1" fillId="0" borderId="39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49" fontId="1" fillId="0" borderId="26" xfId="0" applyNumberFormat="1" applyFont="1" applyBorder="1" applyAlignment="1" applyProtection="1">
      <alignment horizontal="center" vertical="center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49" fontId="22" fillId="0" borderId="54" xfId="0" applyNumberFormat="1" applyFont="1" applyBorder="1" applyAlignment="1" applyProtection="1">
      <alignment horizontal="center" vertical="center"/>
      <protection/>
    </xf>
    <xf numFmtId="49" fontId="1" fillId="0" borderId="31" xfId="0" applyNumberFormat="1" applyFont="1" applyBorder="1" applyAlignment="1" applyProtection="1">
      <alignment horizontal="center" vertical="center" wrapText="1"/>
      <protection/>
    </xf>
    <xf numFmtId="49" fontId="1" fillId="0" borderId="39" xfId="0" applyNumberFormat="1" applyFont="1" applyBorder="1" applyAlignment="1" applyProtection="1">
      <alignment horizontal="center" vertical="center" wrapText="1"/>
      <protection/>
    </xf>
    <xf numFmtId="49" fontId="1" fillId="0" borderId="45" xfId="0" applyNumberFormat="1" applyFont="1" applyBorder="1" applyAlignment="1" applyProtection="1">
      <alignment horizontal="center" vertical="center"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49" fontId="22" fillId="0" borderId="26" xfId="0" applyNumberFormat="1" applyFont="1" applyBorder="1" applyAlignment="1" applyProtection="1">
      <alignment horizontal="center" vertical="center"/>
      <protection/>
    </xf>
    <xf numFmtId="49" fontId="1" fillId="0" borderId="19" xfId="0" applyNumberFormat="1" applyFont="1" applyBorder="1" applyAlignment="1" applyProtection="1">
      <alignment horizontal="center" vertical="center"/>
      <protection/>
    </xf>
    <xf numFmtId="49" fontId="1" fillId="0" borderId="31" xfId="0" applyNumberFormat="1" applyFont="1" applyBorder="1" applyAlignment="1" applyProtection="1">
      <alignment horizontal="center" vertical="center"/>
      <protection/>
    </xf>
    <xf numFmtId="172" fontId="1" fillId="50" borderId="22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/>
    </xf>
    <xf numFmtId="49" fontId="3" fillId="0" borderId="0" xfId="0" applyNumberFormat="1" applyFont="1" applyAlignment="1" applyProtection="1">
      <alignment horizontal="center"/>
      <protection/>
    </xf>
    <xf numFmtId="49" fontId="22" fillId="0" borderId="25" xfId="0" applyNumberFormat="1" applyFont="1" applyBorder="1" applyAlignment="1" applyProtection="1">
      <alignment horizontal="center" vertical="center"/>
      <protection/>
    </xf>
    <xf numFmtId="49" fontId="1" fillId="0" borderId="44" xfId="0" applyNumberFormat="1" applyFont="1" applyBorder="1" applyAlignment="1" applyProtection="1">
      <alignment horizontal="right"/>
      <protection/>
    </xf>
    <xf numFmtId="49" fontId="22" fillId="0" borderId="11" xfId="0" applyNumberFormat="1" applyFont="1" applyBorder="1" applyAlignment="1" applyProtection="1">
      <alignment horizontal="center" vertical="center" wrapText="1"/>
      <protection/>
    </xf>
    <xf numFmtId="49" fontId="22" fillId="0" borderId="11" xfId="0" applyNumberFormat="1" applyFont="1" applyBorder="1" applyAlignment="1" applyProtection="1">
      <alignment horizontal="center" vertical="center"/>
      <protection/>
    </xf>
    <xf numFmtId="49" fontId="22" fillId="0" borderId="45" xfId="0" applyNumberFormat="1" applyFont="1" applyBorder="1" applyAlignment="1" applyProtection="1">
      <alignment horizontal="center" vertical="center"/>
      <protection/>
    </xf>
    <xf numFmtId="49" fontId="22" fillId="0" borderId="27" xfId="0" applyNumberFormat="1" applyFont="1" applyBorder="1" applyAlignment="1" applyProtection="1">
      <alignment horizontal="center" vertical="center"/>
      <protection/>
    </xf>
    <xf numFmtId="49" fontId="22" fillId="0" borderId="23" xfId="0" applyNumberFormat="1" applyFont="1" applyBorder="1" applyAlignment="1" applyProtection="1">
      <alignment horizontal="center" vertical="center"/>
      <protection/>
    </xf>
    <xf numFmtId="49" fontId="1" fillId="38" borderId="24" xfId="0" applyNumberFormat="1" applyFont="1" applyFill="1" applyBorder="1" applyAlignment="1" applyProtection="1">
      <alignment horizontal="center"/>
      <protection/>
    </xf>
    <xf numFmtId="49" fontId="1" fillId="38" borderId="28" xfId="0" applyNumberFormat="1" applyFont="1" applyFill="1" applyBorder="1" applyAlignment="1" applyProtection="1">
      <alignment horizontal="center"/>
      <protection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49" fontId="1" fillId="38" borderId="40" xfId="0" applyNumberFormat="1" applyFont="1" applyFill="1" applyBorder="1" applyAlignment="1" applyProtection="1">
      <alignment horizontal="center"/>
      <protection/>
    </xf>
    <xf numFmtId="49" fontId="1" fillId="38" borderId="37" xfId="0" applyNumberFormat="1" applyFont="1" applyFill="1" applyBorder="1" applyAlignment="1" applyProtection="1">
      <alignment horizontal="center"/>
      <protection/>
    </xf>
    <xf numFmtId="49" fontId="2" fillId="0" borderId="44" xfId="0" applyNumberFormat="1" applyFont="1" applyBorder="1" applyAlignment="1" applyProtection="1">
      <alignment horizontal="left" indent="2"/>
      <protection locked="0"/>
    </xf>
    <xf numFmtId="49" fontId="3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49" fontId="1" fillId="0" borderId="44" xfId="0" applyNumberFormat="1" applyFont="1" applyBorder="1" applyAlignment="1" applyProtection="1">
      <alignment horizontal="center"/>
      <protection/>
    </xf>
    <xf numFmtId="49" fontId="3" fillId="0" borderId="44" xfId="0" applyNumberFormat="1" applyFont="1" applyBorder="1" applyAlignment="1" applyProtection="1">
      <alignment horizontal="center"/>
      <protection/>
    </xf>
    <xf numFmtId="172" fontId="1" fillId="0" borderId="21" xfId="0" applyNumberFormat="1" applyFont="1" applyBorder="1" applyAlignment="1" applyProtection="1">
      <alignment horizontal="right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26" xfId="0" applyNumberFormat="1" applyFont="1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/>
      <protection/>
    </xf>
    <xf numFmtId="172" fontId="1" fillId="48" borderId="11" xfId="0" applyNumberFormat="1" applyFont="1" applyFill="1" applyBorder="1" applyAlignment="1" applyProtection="1">
      <alignment horizontal="right"/>
      <protection locked="0"/>
    </xf>
    <xf numFmtId="172" fontId="1" fillId="51" borderId="11" xfId="0" applyNumberFormat="1" applyFont="1" applyFill="1" applyBorder="1" applyAlignment="1" applyProtection="1">
      <alignment horizontal="right"/>
      <protection/>
    </xf>
    <xf numFmtId="172" fontId="1" fillId="51" borderId="12" xfId="0" applyNumberFormat="1" applyFont="1" applyFill="1" applyBorder="1" applyAlignment="1" applyProtection="1">
      <alignment horizontal="right"/>
      <protection/>
    </xf>
    <xf numFmtId="0" fontId="0" fillId="0" borderId="55" xfId="0" applyBorder="1" applyAlignment="1" applyProtection="1">
      <alignment horizontal="center"/>
      <protection/>
    </xf>
    <xf numFmtId="172" fontId="1" fillId="0" borderId="25" xfId="0" applyNumberFormat="1" applyFont="1" applyBorder="1" applyAlignment="1" applyProtection="1">
      <alignment horizontal="right"/>
      <protection locked="0"/>
    </xf>
    <xf numFmtId="172" fontId="1" fillId="11" borderId="25" xfId="0" applyNumberFormat="1" applyFont="1" applyFill="1" applyBorder="1" applyAlignment="1" applyProtection="1">
      <alignment horizontal="right"/>
      <protection/>
    </xf>
    <xf numFmtId="172" fontId="1" fillId="11" borderId="35" xfId="0" applyNumberFormat="1" applyFont="1" applyFill="1" applyBorder="1" applyAlignment="1" applyProtection="1">
      <alignment horizontal="right"/>
      <protection/>
    </xf>
  </cellXfs>
  <cellStyles count="9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Обычный 4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9"/>
  <sheetViews>
    <sheetView tabSelected="1" zoomScalePageLayoutView="0" workbookViewId="0" topLeftCell="A2">
      <selection activeCell="C269" sqref="C269"/>
    </sheetView>
  </sheetViews>
  <sheetFormatPr defaultColWidth="9.140625" defaultRowHeight="15"/>
  <cols>
    <col min="1" max="1" width="31.57421875" style="0" customWidth="1"/>
    <col min="2" max="2" width="10.421875" style="0" customWidth="1"/>
    <col min="3" max="3" width="6.00390625" style="0" customWidth="1"/>
    <col min="4" max="11" width="16.7109375" style="0" customWidth="1"/>
    <col min="12" max="14" width="9.140625" style="0" hidden="1" customWidth="1"/>
    <col min="15" max="15" width="14.8515625" style="0" hidden="1" customWidth="1"/>
    <col min="16" max="16" width="9.140625" style="0" hidden="1" customWidth="1"/>
  </cols>
  <sheetData>
    <row r="1" spans="6:11" ht="40.5" customHeight="1" hidden="1" thickBot="1">
      <c r="F1" s="195" t="s">
        <v>143</v>
      </c>
      <c r="G1" s="196"/>
      <c r="H1" s="196"/>
      <c r="I1" s="196"/>
      <c r="J1" s="196"/>
      <c r="K1" s="196"/>
    </row>
    <row r="2" spans="1:15" ht="15.75" thickBot="1">
      <c r="A2" s="184"/>
      <c r="B2" s="184"/>
      <c r="C2" s="184"/>
      <c r="D2" s="184"/>
      <c r="E2" s="184"/>
      <c r="F2" s="184"/>
      <c r="G2" s="184"/>
      <c r="H2" s="184"/>
      <c r="I2" s="184"/>
      <c r="J2" s="36" t="s">
        <v>102</v>
      </c>
      <c r="K2" s="37" t="s">
        <v>1</v>
      </c>
      <c r="L2" s="75" t="s">
        <v>529</v>
      </c>
      <c r="M2" s="75" t="s">
        <v>119</v>
      </c>
      <c r="N2" s="75"/>
      <c r="O2" s="75" t="s">
        <v>128</v>
      </c>
    </row>
    <row r="3" spans="1:15" ht="16.5" customHeight="1">
      <c r="A3" s="185" t="s">
        <v>0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75" t="s">
        <v>118</v>
      </c>
      <c r="M3" s="75" t="s">
        <v>120</v>
      </c>
      <c r="N3" s="75"/>
      <c r="O3" s="75" t="s">
        <v>129</v>
      </c>
    </row>
    <row r="4" spans="1:15" ht="9.75" customHeight="1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75" t="s">
        <v>275</v>
      </c>
      <c r="M4" s="75" t="s">
        <v>121</v>
      </c>
      <c r="N4" s="75"/>
      <c r="O4" s="75" t="s">
        <v>130</v>
      </c>
    </row>
    <row r="5" spans="1:15" ht="16.5" customHeight="1">
      <c r="A5" s="74" t="s">
        <v>103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75" t="s">
        <v>528</v>
      </c>
      <c r="M5" s="75" t="s">
        <v>122</v>
      </c>
      <c r="N5" s="75"/>
      <c r="O5" s="75" t="s">
        <v>131</v>
      </c>
    </row>
    <row r="6" spans="1:15" ht="9.75" customHeight="1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75"/>
      <c r="M6" s="75" t="s">
        <v>123</v>
      </c>
      <c r="N6" s="75"/>
      <c r="O6" s="75" t="s">
        <v>132</v>
      </c>
    </row>
    <row r="7" spans="1:15" ht="16.5" customHeight="1">
      <c r="A7" s="200" t="s">
        <v>2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75"/>
      <c r="M7" s="75" t="s">
        <v>124</v>
      </c>
      <c r="N7" s="75"/>
      <c r="O7" s="75" t="s">
        <v>133</v>
      </c>
    </row>
    <row r="8" spans="1:15" ht="15" customHeight="1">
      <c r="A8" s="202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75" t="s">
        <v>7</v>
      </c>
      <c r="M8" s="75" t="s">
        <v>125</v>
      </c>
      <c r="N8" s="75"/>
      <c r="O8" s="75" t="s">
        <v>134</v>
      </c>
    </row>
    <row r="9" spans="1:15" ht="11.25" customHeight="1">
      <c r="A9" s="169" t="s">
        <v>3</v>
      </c>
      <c r="B9" s="170"/>
      <c r="C9" s="173" t="s">
        <v>69</v>
      </c>
      <c r="D9" s="173" t="s">
        <v>70</v>
      </c>
      <c r="E9" s="179" t="s">
        <v>104</v>
      </c>
      <c r="F9" s="179"/>
      <c r="G9" s="179"/>
      <c r="H9" s="179" t="s">
        <v>105</v>
      </c>
      <c r="I9" s="179"/>
      <c r="J9" s="179"/>
      <c r="K9" s="175" t="s">
        <v>73</v>
      </c>
      <c r="L9" s="75"/>
      <c r="M9" s="75" t="s">
        <v>126</v>
      </c>
      <c r="N9" s="75"/>
      <c r="O9" s="75" t="s">
        <v>135</v>
      </c>
    </row>
    <row r="10" spans="1:15" ht="11.25" customHeight="1">
      <c r="A10" s="171"/>
      <c r="B10" s="172"/>
      <c r="C10" s="174"/>
      <c r="D10" s="174"/>
      <c r="E10" s="179"/>
      <c r="F10" s="179"/>
      <c r="G10" s="179"/>
      <c r="H10" s="179"/>
      <c r="I10" s="179"/>
      <c r="J10" s="179"/>
      <c r="K10" s="190"/>
      <c r="L10" s="75" t="s">
        <v>527</v>
      </c>
      <c r="M10" s="75" t="s">
        <v>127</v>
      </c>
      <c r="N10" s="75"/>
      <c r="O10" s="75" t="s">
        <v>136</v>
      </c>
    </row>
    <row r="11" spans="1:15" ht="17.25" customHeight="1">
      <c r="A11" s="170" t="s">
        <v>4</v>
      </c>
      <c r="B11" s="181" t="s">
        <v>5</v>
      </c>
      <c r="C11" s="174"/>
      <c r="D11" s="174"/>
      <c r="E11" s="189" t="s">
        <v>106</v>
      </c>
      <c r="F11" s="189" t="s">
        <v>107</v>
      </c>
      <c r="G11" s="189"/>
      <c r="H11" s="189" t="s">
        <v>106</v>
      </c>
      <c r="I11" s="189" t="s">
        <v>107</v>
      </c>
      <c r="J11" s="189"/>
      <c r="K11" s="190"/>
      <c r="L11" s="75"/>
      <c r="M11" s="75" t="s">
        <v>138</v>
      </c>
      <c r="N11" s="75"/>
      <c r="O11" s="75" t="s">
        <v>137</v>
      </c>
    </row>
    <row r="12" spans="1:15" ht="24" customHeight="1">
      <c r="A12" s="180"/>
      <c r="B12" s="174"/>
      <c r="C12" s="174"/>
      <c r="D12" s="174"/>
      <c r="E12" s="189"/>
      <c r="F12" s="188" t="s">
        <v>108</v>
      </c>
      <c r="G12" s="188" t="s">
        <v>109</v>
      </c>
      <c r="H12" s="189"/>
      <c r="I12" s="188" t="s">
        <v>110</v>
      </c>
      <c r="J12" s="188" t="s">
        <v>111</v>
      </c>
      <c r="K12" s="190"/>
      <c r="M12" s="91" t="s">
        <v>288</v>
      </c>
      <c r="N12" s="76"/>
      <c r="O12" s="77" t="s">
        <v>139</v>
      </c>
    </row>
    <row r="13" spans="1:15" ht="24" customHeight="1">
      <c r="A13" s="192"/>
      <c r="B13" s="186"/>
      <c r="C13" s="186"/>
      <c r="D13" s="186"/>
      <c r="E13" s="189"/>
      <c r="F13" s="189"/>
      <c r="G13" s="189"/>
      <c r="H13" s="189"/>
      <c r="I13" s="189"/>
      <c r="J13" s="189"/>
      <c r="K13" s="191"/>
      <c r="M13" s="91" t="s">
        <v>289</v>
      </c>
      <c r="N13" s="76"/>
      <c r="O13" s="77" t="s">
        <v>140</v>
      </c>
    </row>
    <row r="14" spans="1:15" ht="15" customHeight="1" thickBot="1">
      <c r="A14" s="38" t="s">
        <v>74</v>
      </c>
      <c r="B14" s="1" t="s">
        <v>6</v>
      </c>
      <c r="C14" s="1" t="s">
        <v>7</v>
      </c>
      <c r="D14" s="33">
        <v>4</v>
      </c>
      <c r="E14" s="39">
        <v>5</v>
      </c>
      <c r="F14" s="39" t="s">
        <v>112</v>
      </c>
      <c r="G14" s="39" t="s">
        <v>113</v>
      </c>
      <c r="H14" s="39" t="s">
        <v>114</v>
      </c>
      <c r="I14" s="39" t="s">
        <v>115</v>
      </c>
      <c r="J14" s="39" t="s">
        <v>116</v>
      </c>
      <c r="K14" s="39" t="s">
        <v>117</v>
      </c>
      <c r="M14" s="91" t="s">
        <v>290</v>
      </c>
      <c r="N14" s="76"/>
      <c r="O14" s="77" t="s">
        <v>141</v>
      </c>
    </row>
    <row r="15" spans="1:15" ht="27" customHeight="1">
      <c r="A15" s="40" t="s">
        <v>8</v>
      </c>
      <c r="B15" s="6"/>
      <c r="C15" s="7"/>
      <c r="D15" s="41"/>
      <c r="E15" s="42"/>
      <c r="F15" s="42"/>
      <c r="G15" s="42"/>
      <c r="H15" s="42"/>
      <c r="I15" s="42"/>
      <c r="J15" s="42"/>
      <c r="K15" s="43"/>
      <c r="M15" s="91" t="s">
        <v>291</v>
      </c>
      <c r="N15" s="76"/>
      <c r="O15" s="77" t="s">
        <v>142</v>
      </c>
    </row>
    <row r="16" spans="1:15" ht="25.5" customHeight="1">
      <c r="A16" s="44" t="s">
        <v>9</v>
      </c>
      <c r="B16" s="45" t="s">
        <v>10</v>
      </c>
      <c r="C16" s="46" t="s">
        <v>11</v>
      </c>
      <c r="D16" s="47">
        <f aca="true" t="shared" si="0" ref="D16:K16">SUM(D17:D24)</f>
        <v>183356351.97</v>
      </c>
      <c r="E16" s="48">
        <f t="shared" si="0"/>
        <v>108966753.77</v>
      </c>
      <c r="F16" s="48">
        <f t="shared" si="0"/>
        <v>36397946.1</v>
      </c>
      <c r="G16" s="48">
        <f t="shared" si="0"/>
        <v>0</v>
      </c>
      <c r="H16" s="48">
        <f t="shared" si="0"/>
        <v>229852983.78</v>
      </c>
      <c r="I16" s="48">
        <f t="shared" si="0"/>
        <v>228187265.38</v>
      </c>
      <c r="J16" s="48">
        <f t="shared" si="0"/>
        <v>0</v>
      </c>
      <c r="K16" s="49">
        <f t="shared" si="0"/>
        <v>62470121.96</v>
      </c>
      <c r="M16" s="77" t="s">
        <v>295</v>
      </c>
      <c r="N16" s="28"/>
      <c r="O16" s="77" t="s">
        <v>287</v>
      </c>
    </row>
    <row r="17" spans="1:15" ht="22.5" customHeight="1">
      <c r="A17" s="50" t="s">
        <v>12</v>
      </c>
      <c r="B17" s="51" t="s">
        <v>84</v>
      </c>
      <c r="C17" s="46" t="s">
        <v>13</v>
      </c>
      <c r="D17" s="17"/>
      <c r="E17" s="19"/>
      <c r="F17" s="19"/>
      <c r="G17" s="19"/>
      <c r="H17" s="3"/>
      <c r="I17" s="19"/>
      <c r="J17" s="19"/>
      <c r="K17" s="4">
        <f aca="true" t="shared" si="1" ref="K17:K24">D17+E17-H17</f>
        <v>0</v>
      </c>
      <c r="M17" s="77" t="s">
        <v>296</v>
      </c>
      <c r="N17" s="28"/>
      <c r="O17" s="77" t="s">
        <v>292</v>
      </c>
    </row>
    <row r="18" spans="1:15" ht="24.75" customHeight="1">
      <c r="A18" s="52" t="s">
        <v>144</v>
      </c>
      <c r="B18" s="53" t="s">
        <v>85</v>
      </c>
      <c r="C18" s="46" t="s">
        <v>14</v>
      </c>
      <c r="D18" s="17">
        <v>168950440.77</v>
      </c>
      <c r="E18" s="19">
        <v>85731326.62</v>
      </c>
      <c r="F18" s="19">
        <v>32811810.1</v>
      </c>
      <c r="G18" s="19"/>
      <c r="H18" s="3">
        <v>225323906.9</v>
      </c>
      <c r="I18" s="19">
        <v>225308649.9</v>
      </c>
      <c r="J18" s="19"/>
      <c r="K18" s="4">
        <f t="shared" si="1"/>
        <v>29357860.49</v>
      </c>
      <c r="M18" s="142" t="s">
        <v>494</v>
      </c>
      <c r="N18" s="28"/>
      <c r="O18" s="77" t="s">
        <v>293</v>
      </c>
    </row>
    <row r="19" spans="1:11" ht="22.5" customHeight="1">
      <c r="A19" s="52" t="s">
        <v>145</v>
      </c>
      <c r="B19" s="53" t="s">
        <v>509</v>
      </c>
      <c r="C19" s="46" t="s">
        <v>15</v>
      </c>
      <c r="D19" s="17"/>
      <c r="E19" s="19"/>
      <c r="F19" s="19"/>
      <c r="G19" s="19"/>
      <c r="H19" s="3"/>
      <c r="I19" s="19"/>
      <c r="J19" s="19"/>
      <c r="K19" s="4">
        <f t="shared" si="1"/>
        <v>0</v>
      </c>
    </row>
    <row r="20" spans="1:11" ht="22.5" customHeight="1">
      <c r="A20" s="52" t="s">
        <v>16</v>
      </c>
      <c r="B20" s="54" t="s">
        <v>510</v>
      </c>
      <c r="C20" s="46" t="s">
        <v>17</v>
      </c>
      <c r="D20" s="17">
        <v>4179640.98</v>
      </c>
      <c r="E20" s="19">
        <v>3100706.83</v>
      </c>
      <c r="F20" s="19"/>
      <c r="G20" s="19"/>
      <c r="H20" s="3">
        <v>334054.81</v>
      </c>
      <c r="I20" s="19">
        <v>265328.81</v>
      </c>
      <c r="J20" s="19"/>
      <c r="K20" s="4">
        <f t="shared" si="1"/>
        <v>6946293</v>
      </c>
    </row>
    <row r="21" spans="1:11" ht="22.5" customHeight="1">
      <c r="A21" s="52" t="s">
        <v>18</v>
      </c>
      <c r="B21" s="53" t="s">
        <v>512</v>
      </c>
      <c r="C21" s="46" t="s">
        <v>19</v>
      </c>
      <c r="D21" s="17">
        <v>3799172</v>
      </c>
      <c r="E21" s="19">
        <v>14711000</v>
      </c>
      <c r="F21" s="19"/>
      <c r="G21" s="19"/>
      <c r="H21" s="3">
        <v>2109313</v>
      </c>
      <c r="I21" s="19">
        <v>2109313</v>
      </c>
      <c r="J21" s="19"/>
      <c r="K21" s="4">
        <f t="shared" si="1"/>
        <v>16400859</v>
      </c>
    </row>
    <row r="22" spans="1:11" ht="24" customHeight="1">
      <c r="A22" s="52" t="s">
        <v>146</v>
      </c>
      <c r="B22" s="53" t="s">
        <v>513</v>
      </c>
      <c r="C22" s="46" t="s">
        <v>20</v>
      </c>
      <c r="D22" s="17">
        <v>4060798.53</v>
      </c>
      <c r="E22" s="19">
        <v>4105720.32</v>
      </c>
      <c r="F22" s="19">
        <v>2268136</v>
      </c>
      <c r="G22" s="19"/>
      <c r="H22" s="3">
        <v>767709.07</v>
      </c>
      <c r="I22" s="19">
        <v>503973.67</v>
      </c>
      <c r="J22" s="19"/>
      <c r="K22" s="4">
        <f t="shared" si="1"/>
        <v>7398809.78</v>
      </c>
    </row>
    <row r="23" spans="1:11" ht="22.5" customHeight="1">
      <c r="A23" s="52" t="s">
        <v>147</v>
      </c>
      <c r="B23" s="53" t="s">
        <v>514</v>
      </c>
      <c r="C23" s="46" t="s">
        <v>21</v>
      </c>
      <c r="D23" s="17"/>
      <c r="E23" s="19"/>
      <c r="F23" s="19"/>
      <c r="G23" s="19"/>
      <c r="H23" s="3"/>
      <c r="I23" s="19"/>
      <c r="J23" s="19"/>
      <c r="K23" s="4">
        <f t="shared" si="1"/>
        <v>0</v>
      </c>
    </row>
    <row r="24" spans="1:11" ht="22.5" customHeight="1">
      <c r="A24" s="52" t="s">
        <v>23</v>
      </c>
      <c r="B24" s="53" t="s">
        <v>515</v>
      </c>
      <c r="C24" s="46" t="s">
        <v>22</v>
      </c>
      <c r="D24" s="17">
        <v>2366299.69</v>
      </c>
      <c r="E24" s="19">
        <v>1318000</v>
      </c>
      <c r="F24" s="19">
        <v>1318000</v>
      </c>
      <c r="G24" s="19"/>
      <c r="H24" s="3">
        <v>1318000</v>
      </c>
      <c r="I24" s="19"/>
      <c r="J24" s="19"/>
      <c r="K24" s="4">
        <f t="shared" si="1"/>
        <v>2366299.69</v>
      </c>
    </row>
    <row r="25" spans="1:11" ht="24.75" customHeight="1">
      <c r="A25" s="55" t="s">
        <v>24</v>
      </c>
      <c r="B25" s="10" t="s">
        <v>25</v>
      </c>
      <c r="C25" s="11" t="s">
        <v>26</v>
      </c>
      <c r="D25" s="56">
        <f>SUM(D26:D31)+SUM(D34:D35)</f>
        <v>26226739.01</v>
      </c>
      <c r="E25" s="57" t="s">
        <v>27</v>
      </c>
      <c r="F25" s="57" t="s">
        <v>27</v>
      </c>
      <c r="G25" s="57" t="s">
        <v>27</v>
      </c>
      <c r="H25" s="34">
        <f>SUM(H26:H31)+SUM(H34:H35)</f>
        <v>2724069.83</v>
      </c>
      <c r="I25" s="34">
        <f>SUM(I26:I31)+SUM(I34:I35)</f>
        <v>-9506557.94</v>
      </c>
      <c r="J25" s="34">
        <f>SUM(J26:J31)+SUM(J34:J35)</f>
        <v>0</v>
      </c>
      <c r="K25" s="35">
        <f>SUM(K26:K31)+SUM(K34:K35)</f>
        <v>28950808.84</v>
      </c>
    </row>
    <row r="26" spans="1:11" ht="22.5" customHeight="1">
      <c r="A26" s="58" t="s">
        <v>28</v>
      </c>
      <c r="B26" s="10" t="s">
        <v>511</v>
      </c>
      <c r="C26" s="11" t="s">
        <v>29</v>
      </c>
      <c r="D26" s="18"/>
      <c r="E26" s="57" t="s">
        <v>27</v>
      </c>
      <c r="F26" s="57" t="s">
        <v>27</v>
      </c>
      <c r="G26" s="57" t="s">
        <v>27</v>
      </c>
      <c r="H26" s="3">
        <v>0</v>
      </c>
      <c r="I26" s="24">
        <v>0</v>
      </c>
      <c r="J26" s="24">
        <v>0</v>
      </c>
      <c r="K26" s="87">
        <f aca="true" t="shared" si="2" ref="K26:K31">D26+H26</f>
        <v>0</v>
      </c>
    </row>
    <row r="27" spans="1:11" ht="24" customHeight="1">
      <c r="A27" s="52" t="s">
        <v>148</v>
      </c>
      <c r="B27" s="10" t="s">
        <v>516</v>
      </c>
      <c r="C27" s="11" t="s">
        <v>30</v>
      </c>
      <c r="D27" s="18">
        <v>14461181.89</v>
      </c>
      <c r="E27" s="57" t="s">
        <v>27</v>
      </c>
      <c r="F27" s="57" t="s">
        <v>27</v>
      </c>
      <c r="G27" s="57" t="s">
        <v>27</v>
      </c>
      <c r="H27" s="3">
        <v>-1124166.32</v>
      </c>
      <c r="I27" s="24">
        <v>-7661723.72</v>
      </c>
      <c r="J27" s="24">
        <v>0</v>
      </c>
      <c r="K27" s="87">
        <f t="shared" si="2"/>
        <v>13337015.57</v>
      </c>
    </row>
    <row r="28" spans="1:11" ht="26.25" customHeight="1">
      <c r="A28" s="52" t="s">
        <v>149</v>
      </c>
      <c r="B28" s="53" t="s">
        <v>517</v>
      </c>
      <c r="C28" s="143" t="s">
        <v>31</v>
      </c>
      <c r="D28" s="78"/>
      <c r="E28" s="57" t="s">
        <v>27</v>
      </c>
      <c r="F28" s="57" t="s">
        <v>27</v>
      </c>
      <c r="G28" s="57" t="s">
        <v>27</v>
      </c>
      <c r="H28" s="3">
        <v>0</v>
      </c>
      <c r="I28" s="24">
        <v>0</v>
      </c>
      <c r="J28" s="24">
        <v>0</v>
      </c>
      <c r="K28" s="87">
        <f t="shared" si="2"/>
        <v>0</v>
      </c>
    </row>
    <row r="29" spans="1:11" ht="24" customHeight="1">
      <c r="A29" s="52" t="s">
        <v>32</v>
      </c>
      <c r="B29" s="53" t="s">
        <v>518</v>
      </c>
      <c r="C29" s="143" t="s">
        <v>33</v>
      </c>
      <c r="D29" s="3">
        <v>4084340.49</v>
      </c>
      <c r="E29" s="15" t="s">
        <v>27</v>
      </c>
      <c r="F29" s="15" t="s">
        <v>27</v>
      </c>
      <c r="G29" s="15" t="s">
        <v>27</v>
      </c>
      <c r="H29" s="3">
        <v>1383178.68</v>
      </c>
      <c r="I29" s="2">
        <v>-265328.81</v>
      </c>
      <c r="J29" s="2">
        <v>0</v>
      </c>
      <c r="K29" s="87">
        <f t="shared" si="2"/>
        <v>5467519.17</v>
      </c>
    </row>
    <row r="30" spans="1:11" ht="24" customHeight="1">
      <c r="A30" s="50" t="s">
        <v>34</v>
      </c>
      <c r="B30" s="53" t="s">
        <v>519</v>
      </c>
      <c r="C30" s="143" t="s">
        <v>35</v>
      </c>
      <c r="D30" s="3">
        <v>3192894.72</v>
      </c>
      <c r="E30" s="15" t="s">
        <v>27</v>
      </c>
      <c r="F30" s="15" t="s">
        <v>27</v>
      </c>
      <c r="G30" s="15" t="s">
        <v>27</v>
      </c>
      <c r="H30" s="3">
        <v>-1503035.72</v>
      </c>
      <c r="I30" s="2">
        <v>-1503035.72</v>
      </c>
      <c r="J30" s="2">
        <v>0</v>
      </c>
      <c r="K30" s="87">
        <f t="shared" si="2"/>
        <v>1689859</v>
      </c>
    </row>
    <row r="31" spans="1:11" ht="24" thickBot="1">
      <c r="A31" s="52" t="s">
        <v>150</v>
      </c>
      <c r="B31" s="59" t="s">
        <v>520</v>
      </c>
      <c r="C31" s="60" t="s">
        <v>36</v>
      </c>
      <c r="D31" s="16">
        <v>3183683.37</v>
      </c>
      <c r="E31" s="81" t="s">
        <v>27</v>
      </c>
      <c r="F31" s="81" t="s">
        <v>27</v>
      </c>
      <c r="G31" s="81" t="s">
        <v>27</v>
      </c>
      <c r="H31" s="16">
        <v>3617361.93</v>
      </c>
      <c r="I31" s="26">
        <v>-76469.69</v>
      </c>
      <c r="J31" s="26">
        <v>0</v>
      </c>
      <c r="K31" s="88">
        <f t="shared" si="2"/>
        <v>6801045.3</v>
      </c>
    </row>
    <row r="32" spans="1:11" ht="15">
      <c r="A32" s="187" t="s">
        <v>151</v>
      </c>
      <c r="B32" s="187"/>
      <c r="C32" s="187"/>
      <c r="D32" s="187"/>
      <c r="E32" s="187"/>
      <c r="F32" s="187"/>
      <c r="G32" s="187"/>
      <c r="H32" s="187"/>
      <c r="I32" s="187"/>
      <c r="J32" s="187"/>
      <c r="K32" s="187"/>
    </row>
    <row r="33" spans="1:11" ht="15.75" thickBot="1">
      <c r="A33" s="38">
        <v>1</v>
      </c>
      <c r="B33" s="79" t="s">
        <v>6</v>
      </c>
      <c r="C33" s="80" t="s">
        <v>7</v>
      </c>
      <c r="D33" s="79">
        <v>4</v>
      </c>
      <c r="E33" s="39">
        <v>5</v>
      </c>
      <c r="F33" s="39" t="s">
        <v>112</v>
      </c>
      <c r="G33" s="39" t="s">
        <v>113</v>
      </c>
      <c r="H33" s="39" t="s">
        <v>114</v>
      </c>
      <c r="I33" s="39" t="s">
        <v>115</v>
      </c>
      <c r="J33" s="39" t="s">
        <v>116</v>
      </c>
      <c r="K33" s="39" t="s">
        <v>117</v>
      </c>
    </row>
    <row r="34" spans="1:11" ht="24" customHeight="1">
      <c r="A34" s="52" t="s">
        <v>152</v>
      </c>
      <c r="B34" s="6" t="s">
        <v>521</v>
      </c>
      <c r="C34" s="7" t="s">
        <v>37</v>
      </c>
      <c r="D34" s="86"/>
      <c r="E34" s="14" t="s">
        <v>27</v>
      </c>
      <c r="F34" s="14" t="s">
        <v>27</v>
      </c>
      <c r="G34" s="14" t="s">
        <v>27</v>
      </c>
      <c r="H34" s="86">
        <v>0</v>
      </c>
      <c r="I34" s="92">
        <v>0</v>
      </c>
      <c r="J34" s="92">
        <v>0</v>
      </c>
      <c r="K34" s="93">
        <f>D34+H34</f>
        <v>0</v>
      </c>
    </row>
    <row r="35" spans="1:11" ht="24" customHeight="1">
      <c r="A35" s="52" t="s">
        <v>38</v>
      </c>
      <c r="B35" s="10" t="s">
        <v>522</v>
      </c>
      <c r="C35" s="11" t="s">
        <v>39</v>
      </c>
      <c r="D35" s="3">
        <v>1304638.54</v>
      </c>
      <c r="E35" s="15" t="s">
        <v>27</v>
      </c>
      <c r="F35" s="15" t="s">
        <v>27</v>
      </c>
      <c r="G35" s="15" t="s">
        <v>27</v>
      </c>
      <c r="H35" s="3">
        <v>350731.26</v>
      </c>
      <c r="I35" s="2">
        <v>0</v>
      </c>
      <c r="J35" s="2">
        <v>0</v>
      </c>
      <c r="K35" s="87">
        <f>D35+H35</f>
        <v>1655369.8</v>
      </c>
    </row>
    <row r="36" spans="1:11" ht="15">
      <c r="A36" s="55" t="s">
        <v>153</v>
      </c>
      <c r="B36" s="10" t="s">
        <v>162</v>
      </c>
      <c r="C36" s="11" t="s">
        <v>170</v>
      </c>
      <c r="D36" s="100">
        <f>SUM(D37:D44)</f>
        <v>0</v>
      </c>
      <c r="E36" s="100">
        <f>SUM(E37:E44)</f>
        <v>0</v>
      </c>
      <c r="F36" s="15" t="s">
        <v>27</v>
      </c>
      <c r="G36" s="15" t="s">
        <v>27</v>
      </c>
      <c r="H36" s="100">
        <f>SUM(H37:H44)</f>
        <v>0</v>
      </c>
      <c r="I36" s="100">
        <f>SUM(I37:I44)</f>
        <v>0</v>
      </c>
      <c r="J36" s="100">
        <f>SUM(J37:J44)</f>
        <v>0</v>
      </c>
      <c r="K36" s="101">
        <f>SUM(K37:K44)</f>
        <v>0</v>
      </c>
    </row>
    <row r="37" spans="1:11" ht="15">
      <c r="A37" s="82" t="s">
        <v>154</v>
      </c>
      <c r="B37" s="10" t="s">
        <v>163</v>
      </c>
      <c r="C37" s="11" t="s">
        <v>171</v>
      </c>
      <c r="D37" s="3"/>
      <c r="E37" s="2">
        <v>0</v>
      </c>
      <c r="F37" s="15" t="s">
        <v>27</v>
      </c>
      <c r="G37" s="15" t="s">
        <v>27</v>
      </c>
      <c r="H37" s="3">
        <v>0</v>
      </c>
      <c r="I37" s="2">
        <v>0</v>
      </c>
      <c r="J37" s="2">
        <v>0</v>
      </c>
      <c r="K37" s="87">
        <f aca="true" t="shared" si="3" ref="K37:K44">D37+E37+H37</f>
        <v>0</v>
      </c>
    </row>
    <row r="38" spans="1:11" ht="23.25">
      <c r="A38" s="82" t="s">
        <v>155</v>
      </c>
      <c r="B38" s="10" t="s">
        <v>164</v>
      </c>
      <c r="C38" s="11" t="s">
        <v>172</v>
      </c>
      <c r="D38" s="3"/>
      <c r="E38" s="2">
        <v>0</v>
      </c>
      <c r="F38" s="15" t="s">
        <v>27</v>
      </c>
      <c r="G38" s="15" t="s">
        <v>27</v>
      </c>
      <c r="H38" s="3">
        <v>0</v>
      </c>
      <c r="I38" s="2">
        <v>0</v>
      </c>
      <c r="J38" s="2">
        <v>0</v>
      </c>
      <c r="K38" s="87">
        <f t="shared" si="3"/>
        <v>0</v>
      </c>
    </row>
    <row r="39" spans="1:11" ht="23.25">
      <c r="A39" s="82" t="s">
        <v>156</v>
      </c>
      <c r="B39" s="10" t="s">
        <v>517</v>
      </c>
      <c r="C39" s="11" t="s">
        <v>173</v>
      </c>
      <c r="D39" s="3"/>
      <c r="E39" s="2">
        <v>0</v>
      </c>
      <c r="F39" s="15" t="s">
        <v>27</v>
      </c>
      <c r="G39" s="15" t="s">
        <v>27</v>
      </c>
      <c r="H39" s="3">
        <v>0</v>
      </c>
      <c r="I39" s="2">
        <v>0</v>
      </c>
      <c r="J39" s="2">
        <v>0</v>
      </c>
      <c r="K39" s="87">
        <f t="shared" si="3"/>
        <v>0</v>
      </c>
    </row>
    <row r="40" spans="1:11" ht="34.5">
      <c r="A40" s="82" t="s">
        <v>157</v>
      </c>
      <c r="B40" s="10" t="s">
        <v>165</v>
      </c>
      <c r="C40" s="11" t="s">
        <v>174</v>
      </c>
      <c r="D40" s="3"/>
      <c r="E40" s="2">
        <v>0</v>
      </c>
      <c r="F40" s="15" t="s">
        <v>27</v>
      </c>
      <c r="G40" s="15" t="s">
        <v>27</v>
      </c>
      <c r="H40" s="3">
        <v>0</v>
      </c>
      <c r="I40" s="2">
        <v>0</v>
      </c>
      <c r="J40" s="2">
        <v>0</v>
      </c>
      <c r="K40" s="87">
        <f t="shared" si="3"/>
        <v>0</v>
      </c>
    </row>
    <row r="41" spans="1:11" ht="15">
      <c r="A41" s="82" t="s">
        <v>158</v>
      </c>
      <c r="B41" s="10" t="s">
        <v>166</v>
      </c>
      <c r="C41" s="11" t="s">
        <v>175</v>
      </c>
      <c r="D41" s="3"/>
      <c r="E41" s="2">
        <v>0</v>
      </c>
      <c r="F41" s="15" t="s">
        <v>27</v>
      </c>
      <c r="G41" s="15" t="s">
        <v>27</v>
      </c>
      <c r="H41" s="3">
        <v>0</v>
      </c>
      <c r="I41" s="2">
        <v>0</v>
      </c>
      <c r="J41" s="2">
        <v>0</v>
      </c>
      <c r="K41" s="87">
        <f t="shared" si="3"/>
        <v>0</v>
      </c>
    </row>
    <row r="42" spans="1:11" ht="45.75">
      <c r="A42" s="82" t="s">
        <v>159</v>
      </c>
      <c r="B42" s="10" t="s">
        <v>167</v>
      </c>
      <c r="C42" s="11" t="s">
        <v>176</v>
      </c>
      <c r="D42" s="3"/>
      <c r="E42" s="2">
        <v>0</v>
      </c>
      <c r="F42" s="15" t="s">
        <v>27</v>
      </c>
      <c r="G42" s="15" t="s">
        <v>27</v>
      </c>
      <c r="H42" s="3">
        <v>0</v>
      </c>
      <c r="I42" s="2">
        <v>0</v>
      </c>
      <c r="J42" s="2">
        <v>0</v>
      </c>
      <c r="K42" s="87">
        <f t="shared" si="3"/>
        <v>0</v>
      </c>
    </row>
    <row r="43" spans="1:11" ht="34.5">
      <c r="A43" s="82" t="s">
        <v>160</v>
      </c>
      <c r="B43" s="10" t="s">
        <v>168</v>
      </c>
      <c r="C43" s="11" t="s">
        <v>177</v>
      </c>
      <c r="D43" s="3"/>
      <c r="E43" s="2">
        <v>0</v>
      </c>
      <c r="F43" s="15" t="s">
        <v>27</v>
      </c>
      <c r="G43" s="15" t="s">
        <v>27</v>
      </c>
      <c r="H43" s="3">
        <v>0</v>
      </c>
      <c r="I43" s="2">
        <v>0</v>
      </c>
      <c r="J43" s="2">
        <v>0</v>
      </c>
      <c r="K43" s="87">
        <f t="shared" si="3"/>
        <v>0</v>
      </c>
    </row>
    <row r="44" spans="1:11" ht="34.5">
      <c r="A44" s="82" t="s">
        <v>161</v>
      </c>
      <c r="B44" s="10" t="s">
        <v>169</v>
      </c>
      <c r="C44" s="11" t="s">
        <v>178</v>
      </c>
      <c r="D44" s="3"/>
      <c r="E44" s="2">
        <v>0</v>
      </c>
      <c r="F44" s="15" t="s">
        <v>27</v>
      </c>
      <c r="G44" s="15" t="s">
        <v>27</v>
      </c>
      <c r="H44" s="3">
        <v>0</v>
      </c>
      <c r="I44" s="2">
        <v>0</v>
      </c>
      <c r="J44" s="2">
        <v>0</v>
      </c>
      <c r="K44" s="87">
        <f t="shared" si="3"/>
        <v>0</v>
      </c>
    </row>
    <row r="45" spans="1:11" ht="22.5">
      <c r="A45" s="55" t="s">
        <v>179</v>
      </c>
      <c r="B45" s="10" t="s">
        <v>523</v>
      </c>
      <c r="C45" s="11" t="s">
        <v>40</v>
      </c>
      <c r="D45" s="95">
        <f aca="true" t="shared" si="4" ref="D45:K45">SUM(D46:D50)</f>
        <v>32578942.62</v>
      </c>
      <c r="E45" s="95">
        <f t="shared" si="4"/>
        <v>98026756.43</v>
      </c>
      <c r="F45" s="95">
        <f t="shared" si="4"/>
        <v>3500000</v>
      </c>
      <c r="G45" s="95">
        <f t="shared" si="4"/>
        <v>0</v>
      </c>
      <c r="H45" s="95">
        <f t="shared" si="4"/>
        <v>96471121.63</v>
      </c>
      <c r="I45" s="95">
        <f t="shared" si="4"/>
        <v>871974.42</v>
      </c>
      <c r="J45" s="95">
        <f t="shared" si="4"/>
        <v>0</v>
      </c>
      <c r="K45" s="96">
        <f t="shared" si="4"/>
        <v>34134577.42</v>
      </c>
    </row>
    <row r="46" spans="1:11" ht="23.25">
      <c r="A46" s="82" t="s">
        <v>180</v>
      </c>
      <c r="B46" s="10" t="s">
        <v>183</v>
      </c>
      <c r="C46" s="11" t="s">
        <v>187</v>
      </c>
      <c r="D46" s="17">
        <v>32578942.62</v>
      </c>
      <c r="E46" s="19">
        <v>64369741.42</v>
      </c>
      <c r="F46" s="19"/>
      <c r="G46" s="19"/>
      <c r="H46" s="3">
        <v>62814106.62</v>
      </c>
      <c r="I46" s="19">
        <v>355000</v>
      </c>
      <c r="J46" s="19">
        <v>0</v>
      </c>
      <c r="K46" s="4">
        <f>D46+E46-H46</f>
        <v>34134577.42</v>
      </c>
    </row>
    <row r="47" spans="1:12" ht="23.25">
      <c r="A47" s="82" t="s">
        <v>181</v>
      </c>
      <c r="B47" s="10" t="s">
        <v>184</v>
      </c>
      <c r="C47" s="11" t="s">
        <v>188</v>
      </c>
      <c r="D47" s="17"/>
      <c r="E47" s="19">
        <v>33657015.01</v>
      </c>
      <c r="F47" s="19">
        <v>3500000</v>
      </c>
      <c r="G47" s="19"/>
      <c r="H47" s="3">
        <v>33657015.01</v>
      </c>
      <c r="I47" s="19">
        <v>516974.42</v>
      </c>
      <c r="J47" s="19">
        <v>0</v>
      </c>
      <c r="K47" s="4">
        <f>D47+E47-H47</f>
        <v>0</v>
      </c>
      <c r="L47" s="102"/>
    </row>
    <row r="48" spans="1:12" ht="23.25">
      <c r="A48" s="82" t="s">
        <v>182</v>
      </c>
      <c r="B48" s="10" t="s">
        <v>185</v>
      </c>
      <c r="C48" s="11" t="s">
        <v>189</v>
      </c>
      <c r="D48" s="17"/>
      <c r="E48" s="19">
        <v>0</v>
      </c>
      <c r="F48" s="19"/>
      <c r="G48" s="19"/>
      <c r="H48" s="3">
        <v>0</v>
      </c>
      <c r="I48" s="19">
        <v>0</v>
      </c>
      <c r="J48" s="19">
        <v>0</v>
      </c>
      <c r="K48" s="4">
        <f>D48+E48-H48</f>
        <v>0</v>
      </c>
      <c r="L48" s="102"/>
    </row>
    <row r="49" spans="1:12" ht="23.25">
      <c r="A49" s="82" t="s">
        <v>299</v>
      </c>
      <c r="B49" s="10" t="s">
        <v>186</v>
      </c>
      <c r="C49" s="11" t="s">
        <v>298</v>
      </c>
      <c r="D49" s="17"/>
      <c r="E49" s="19"/>
      <c r="F49" s="19"/>
      <c r="G49" s="19"/>
      <c r="H49" s="3"/>
      <c r="I49" s="19"/>
      <c r="J49" s="19"/>
      <c r="K49" s="4">
        <f>D49+E49-H49</f>
        <v>0</v>
      </c>
      <c r="L49" s="102"/>
    </row>
    <row r="50" spans="1:12" ht="23.25">
      <c r="A50" s="82" t="s">
        <v>301</v>
      </c>
      <c r="B50" s="10" t="s">
        <v>492</v>
      </c>
      <c r="C50" s="11" t="s">
        <v>300</v>
      </c>
      <c r="D50" s="17"/>
      <c r="E50" s="19"/>
      <c r="F50" s="19"/>
      <c r="G50" s="19"/>
      <c r="H50" s="3"/>
      <c r="I50" s="19"/>
      <c r="J50" s="19"/>
      <c r="K50" s="4">
        <f>D50+E50-H50</f>
        <v>0</v>
      </c>
      <c r="L50" s="102"/>
    </row>
    <row r="51" spans="1:11" ht="15">
      <c r="A51" s="55" t="s">
        <v>190</v>
      </c>
      <c r="B51" s="10" t="s">
        <v>524</v>
      </c>
      <c r="C51" s="11" t="s">
        <v>41</v>
      </c>
      <c r="D51" s="128">
        <f aca="true" t="shared" si="5" ref="D51:K51">SUM(D52:D53)</f>
        <v>0</v>
      </c>
      <c r="E51" s="128">
        <f t="shared" si="5"/>
        <v>0</v>
      </c>
      <c r="F51" s="128">
        <f t="shared" si="5"/>
        <v>0</v>
      </c>
      <c r="G51" s="128">
        <f t="shared" si="5"/>
        <v>0</v>
      </c>
      <c r="H51" s="128">
        <f t="shared" si="5"/>
        <v>0</v>
      </c>
      <c r="I51" s="128">
        <f t="shared" si="5"/>
        <v>0</v>
      </c>
      <c r="J51" s="128">
        <f t="shared" si="5"/>
        <v>0</v>
      </c>
      <c r="K51" s="129">
        <f t="shared" si="5"/>
        <v>0</v>
      </c>
    </row>
    <row r="52" spans="1:12" ht="23.25">
      <c r="A52" s="82" t="s">
        <v>302</v>
      </c>
      <c r="B52" s="10" t="s">
        <v>192</v>
      </c>
      <c r="C52" s="11" t="s">
        <v>193</v>
      </c>
      <c r="D52" s="17"/>
      <c r="E52" s="19"/>
      <c r="F52" s="19"/>
      <c r="G52" s="19"/>
      <c r="H52" s="3"/>
      <c r="I52" s="19"/>
      <c r="J52" s="19"/>
      <c r="K52" s="4">
        <f>D52+E52-H52</f>
        <v>0</v>
      </c>
      <c r="L52" s="103"/>
    </row>
    <row r="53" spans="1:12" ht="27" customHeight="1">
      <c r="A53" s="82" t="s">
        <v>303</v>
      </c>
      <c r="B53" s="10" t="s">
        <v>305</v>
      </c>
      <c r="C53" s="11" t="s">
        <v>304</v>
      </c>
      <c r="D53" s="17"/>
      <c r="E53" s="19"/>
      <c r="F53" s="19"/>
      <c r="G53" s="19"/>
      <c r="H53" s="3"/>
      <c r="I53" s="19"/>
      <c r="J53" s="19"/>
      <c r="K53" s="4">
        <f>D53+E53-H53</f>
        <v>0</v>
      </c>
      <c r="L53" s="102"/>
    </row>
    <row r="54" spans="1:11" ht="23.25">
      <c r="A54" s="61" t="s">
        <v>42</v>
      </c>
      <c r="B54" s="10"/>
      <c r="C54" s="11"/>
      <c r="D54" s="62"/>
      <c r="E54" s="63"/>
      <c r="F54" s="63"/>
      <c r="G54" s="63"/>
      <c r="H54" s="63"/>
      <c r="I54" s="63"/>
      <c r="J54" s="63"/>
      <c r="K54" s="64"/>
    </row>
    <row r="55" spans="1:11" ht="15">
      <c r="A55" s="65" t="s">
        <v>43</v>
      </c>
      <c r="B55" s="45" t="s">
        <v>525</v>
      </c>
      <c r="C55" s="46" t="s">
        <v>44</v>
      </c>
      <c r="D55" s="95">
        <f aca="true" t="shared" si="6" ref="D55:K55">D56+SUM(D59:D61)</f>
        <v>234000</v>
      </c>
      <c r="E55" s="95">
        <f t="shared" si="6"/>
        <v>3857590</v>
      </c>
      <c r="F55" s="95">
        <f t="shared" si="6"/>
        <v>0</v>
      </c>
      <c r="G55" s="95">
        <f t="shared" si="6"/>
        <v>0</v>
      </c>
      <c r="H55" s="95">
        <f t="shared" si="6"/>
        <v>0</v>
      </c>
      <c r="I55" s="95">
        <f t="shared" si="6"/>
        <v>0</v>
      </c>
      <c r="J55" s="95">
        <f t="shared" si="6"/>
        <v>0</v>
      </c>
      <c r="K55" s="127">
        <f t="shared" si="6"/>
        <v>4091590</v>
      </c>
    </row>
    <row r="56" spans="1:12" ht="24" thickBot="1">
      <c r="A56" s="58" t="s">
        <v>308</v>
      </c>
      <c r="B56" s="59" t="s">
        <v>307</v>
      </c>
      <c r="C56" s="60" t="s">
        <v>306</v>
      </c>
      <c r="D56" s="26"/>
      <c r="E56" s="26"/>
      <c r="F56" s="26"/>
      <c r="G56" s="26"/>
      <c r="H56" s="26"/>
      <c r="I56" s="25"/>
      <c r="J56" s="25"/>
      <c r="K56" s="5">
        <f>D56+E56-H56</f>
        <v>0</v>
      </c>
      <c r="L56" s="102"/>
    </row>
    <row r="57" spans="1:11" ht="15">
      <c r="A57" s="187" t="s">
        <v>195</v>
      </c>
      <c r="B57" s="187"/>
      <c r="C57" s="187"/>
      <c r="D57" s="187"/>
      <c r="E57" s="187"/>
      <c r="F57" s="187"/>
      <c r="G57" s="187"/>
      <c r="H57" s="187"/>
      <c r="I57" s="187"/>
      <c r="J57" s="187"/>
      <c r="K57" s="187"/>
    </row>
    <row r="58" spans="1:11" ht="15.75" thickBot="1">
      <c r="A58" s="38">
        <v>1</v>
      </c>
      <c r="B58" s="79" t="s">
        <v>6</v>
      </c>
      <c r="C58" s="80" t="s">
        <v>7</v>
      </c>
      <c r="D58" s="79">
        <v>4</v>
      </c>
      <c r="E58" s="39">
        <v>5</v>
      </c>
      <c r="F58" s="39" t="s">
        <v>112</v>
      </c>
      <c r="G58" s="39" t="s">
        <v>113</v>
      </c>
      <c r="H58" s="39" t="s">
        <v>114</v>
      </c>
      <c r="I58" s="39" t="s">
        <v>115</v>
      </c>
      <c r="J58" s="39" t="s">
        <v>116</v>
      </c>
      <c r="K58" s="39" t="s">
        <v>117</v>
      </c>
    </row>
    <row r="59" spans="1:12" ht="23.25">
      <c r="A59" s="58" t="s">
        <v>311</v>
      </c>
      <c r="B59" s="6" t="s">
        <v>310</v>
      </c>
      <c r="C59" s="7" t="s">
        <v>309</v>
      </c>
      <c r="D59" s="104"/>
      <c r="E59" s="104"/>
      <c r="F59" s="104"/>
      <c r="G59" s="104"/>
      <c r="H59" s="104"/>
      <c r="I59" s="105"/>
      <c r="J59" s="105"/>
      <c r="K59" s="106">
        <f>D59+E59-H59</f>
        <v>0</v>
      </c>
      <c r="L59" s="102"/>
    </row>
    <row r="60" spans="1:12" ht="23.25">
      <c r="A60" s="58" t="s">
        <v>315</v>
      </c>
      <c r="B60" s="53" t="s">
        <v>314</v>
      </c>
      <c r="C60" s="143" t="s">
        <v>312</v>
      </c>
      <c r="D60" s="2">
        <v>234000</v>
      </c>
      <c r="E60" s="2"/>
      <c r="F60" s="2"/>
      <c r="G60" s="2"/>
      <c r="H60" s="2"/>
      <c r="I60" s="24"/>
      <c r="J60" s="24"/>
      <c r="K60" s="4">
        <f>D60+E60-H60</f>
        <v>234000</v>
      </c>
      <c r="L60" s="102"/>
    </row>
    <row r="61" spans="1:12" ht="23.25">
      <c r="A61" s="58" t="s">
        <v>317</v>
      </c>
      <c r="B61" s="45" t="s">
        <v>316</v>
      </c>
      <c r="C61" s="46" t="s">
        <v>313</v>
      </c>
      <c r="D61" s="20"/>
      <c r="E61" s="20">
        <v>3857590</v>
      </c>
      <c r="F61" s="20"/>
      <c r="G61" s="20"/>
      <c r="H61" s="20"/>
      <c r="I61" s="22"/>
      <c r="J61" s="22"/>
      <c r="K61" s="66">
        <f>D61+E61-H61</f>
        <v>3857590</v>
      </c>
      <c r="L61" s="102"/>
    </row>
    <row r="62" spans="1:12" ht="25.5" customHeight="1">
      <c r="A62" s="67" t="s">
        <v>495</v>
      </c>
      <c r="B62" s="53" t="s">
        <v>318</v>
      </c>
      <c r="C62" s="143" t="s">
        <v>45</v>
      </c>
      <c r="D62" s="128">
        <f>SUM(D63:D66)</f>
        <v>0</v>
      </c>
      <c r="E62" s="15" t="s">
        <v>27</v>
      </c>
      <c r="F62" s="15" t="s">
        <v>27</v>
      </c>
      <c r="G62" s="15" t="s">
        <v>27</v>
      </c>
      <c r="H62" s="128">
        <f>SUM(H63:H66)</f>
        <v>0</v>
      </c>
      <c r="I62" s="128">
        <f>SUM(I63:I66)</f>
        <v>0</v>
      </c>
      <c r="J62" s="128">
        <f>SUM(J63:J66)</f>
        <v>0</v>
      </c>
      <c r="K62" s="129">
        <f>SUM(K63:K66)</f>
        <v>0</v>
      </c>
      <c r="L62" s="103"/>
    </row>
    <row r="63" spans="1:12" ht="34.5">
      <c r="A63" s="58" t="s">
        <v>324</v>
      </c>
      <c r="B63" s="53" t="s">
        <v>323</v>
      </c>
      <c r="C63" s="143" t="s">
        <v>319</v>
      </c>
      <c r="D63" s="2"/>
      <c r="E63" s="15" t="s">
        <v>27</v>
      </c>
      <c r="F63" s="15" t="s">
        <v>27</v>
      </c>
      <c r="G63" s="15" t="s">
        <v>27</v>
      </c>
      <c r="H63" s="2"/>
      <c r="I63" s="24"/>
      <c r="J63" s="24"/>
      <c r="K63" s="87">
        <f>D63+H63</f>
        <v>0</v>
      </c>
      <c r="L63" s="102"/>
    </row>
    <row r="64" spans="1:12" ht="25.5" customHeight="1">
      <c r="A64" s="58" t="s">
        <v>326</v>
      </c>
      <c r="B64" s="53" t="s">
        <v>325</v>
      </c>
      <c r="C64" s="143" t="s">
        <v>320</v>
      </c>
      <c r="D64" s="2"/>
      <c r="E64" s="15" t="s">
        <v>27</v>
      </c>
      <c r="F64" s="15" t="s">
        <v>27</v>
      </c>
      <c r="G64" s="15" t="s">
        <v>27</v>
      </c>
      <c r="H64" s="2"/>
      <c r="I64" s="24"/>
      <c r="J64" s="24"/>
      <c r="K64" s="87">
        <f>D64+H64</f>
        <v>0</v>
      </c>
      <c r="L64" s="102"/>
    </row>
    <row r="65" spans="1:12" ht="25.5" customHeight="1">
      <c r="A65" s="58" t="s">
        <v>328</v>
      </c>
      <c r="B65" s="53" t="s">
        <v>327</v>
      </c>
      <c r="C65" s="143" t="s">
        <v>321</v>
      </c>
      <c r="D65" s="2"/>
      <c r="E65" s="15" t="s">
        <v>27</v>
      </c>
      <c r="F65" s="15" t="s">
        <v>27</v>
      </c>
      <c r="G65" s="15" t="s">
        <v>27</v>
      </c>
      <c r="H65" s="2"/>
      <c r="I65" s="24"/>
      <c r="J65" s="24"/>
      <c r="K65" s="87">
        <f>D65+H65</f>
        <v>0</v>
      </c>
      <c r="L65" s="102"/>
    </row>
    <row r="66" spans="1:12" ht="25.5" customHeight="1">
      <c r="A66" s="58" t="s">
        <v>330</v>
      </c>
      <c r="B66" s="53" t="s">
        <v>329</v>
      </c>
      <c r="C66" s="143" t="s">
        <v>322</v>
      </c>
      <c r="D66" s="2"/>
      <c r="E66" s="15" t="s">
        <v>27</v>
      </c>
      <c r="F66" s="15" t="s">
        <v>27</v>
      </c>
      <c r="G66" s="15" t="s">
        <v>27</v>
      </c>
      <c r="H66" s="2"/>
      <c r="I66" s="24"/>
      <c r="J66" s="24"/>
      <c r="K66" s="87">
        <f>D66+H66</f>
        <v>0</v>
      </c>
      <c r="L66" s="102"/>
    </row>
    <row r="67" spans="1:13" ht="27.75" customHeight="1">
      <c r="A67" s="67" t="s">
        <v>194</v>
      </c>
      <c r="B67" s="10" t="s">
        <v>332</v>
      </c>
      <c r="C67" s="11" t="s">
        <v>46</v>
      </c>
      <c r="D67" s="2"/>
      <c r="E67" s="2"/>
      <c r="F67" s="15" t="s">
        <v>27</v>
      </c>
      <c r="G67" s="15" t="s">
        <v>27</v>
      </c>
      <c r="H67" s="2">
        <v>0</v>
      </c>
      <c r="I67" s="24">
        <v>0</v>
      </c>
      <c r="J67" s="24">
        <v>0</v>
      </c>
      <c r="K67" s="87">
        <f>D67+E67+H67</f>
        <v>0</v>
      </c>
      <c r="L67" s="102"/>
      <c r="M67" s="103"/>
    </row>
    <row r="68" spans="1:13" ht="27" customHeight="1">
      <c r="A68" s="67" t="s">
        <v>334</v>
      </c>
      <c r="B68" s="53" t="s">
        <v>333</v>
      </c>
      <c r="C68" s="143" t="s">
        <v>331</v>
      </c>
      <c r="D68" s="2"/>
      <c r="E68" s="2">
        <v>3857590</v>
      </c>
      <c r="F68" s="2"/>
      <c r="G68" s="2"/>
      <c r="H68" s="2">
        <v>3857590</v>
      </c>
      <c r="I68" s="24"/>
      <c r="J68" s="24"/>
      <c r="K68" s="4">
        <f>D68+E68-H68</f>
        <v>0</v>
      </c>
      <c r="L68" s="102"/>
      <c r="M68" s="103"/>
    </row>
    <row r="69" spans="1:12" ht="34.5">
      <c r="A69" s="52" t="s">
        <v>335</v>
      </c>
      <c r="B69" s="53" t="s">
        <v>336</v>
      </c>
      <c r="C69" s="143" t="s">
        <v>337</v>
      </c>
      <c r="D69" s="2"/>
      <c r="E69" s="2"/>
      <c r="F69" s="2"/>
      <c r="G69" s="2"/>
      <c r="H69" s="2"/>
      <c r="I69" s="24"/>
      <c r="J69" s="24"/>
      <c r="K69" s="4">
        <f>D69+E69-H69</f>
        <v>0</v>
      </c>
      <c r="L69" s="102"/>
    </row>
    <row r="70" spans="1:11" ht="27.75" customHeight="1">
      <c r="A70" s="40" t="s">
        <v>496</v>
      </c>
      <c r="B70" s="51"/>
      <c r="C70" s="107"/>
      <c r="D70" s="108"/>
      <c r="E70" s="68"/>
      <c r="F70" s="68"/>
      <c r="G70" s="68"/>
      <c r="H70" s="68"/>
      <c r="I70" s="68"/>
      <c r="J70" s="68"/>
      <c r="K70" s="69"/>
    </row>
    <row r="71" spans="1:11" ht="15">
      <c r="A71" s="65" t="s">
        <v>75</v>
      </c>
      <c r="B71" s="45" t="s">
        <v>47</v>
      </c>
      <c r="C71" s="46" t="s">
        <v>48</v>
      </c>
      <c r="D71" s="47">
        <f aca="true" t="shared" si="7" ref="D71:K71">SUM(D72:D74)</f>
        <v>0</v>
      </c>
      <c r="E71" s="48">
        <f t="shared" si="7"/>
        <v>461381015.9</v>
      </c>
      <c r="F71" s="48">
        <f t="shared" si="7"/>
        <v>0</v>
      </c>
      <c r="G71" s="48">
        <f t="shared" si="7"/>
        <v>461381015.9</v>
      </c>
      <c r="H71" s="48">
        <f t="shared" si="7"/>
        <v>0</v>
      </c>
      <c r="I71" s="48">
        <f t="shared" si="7"/>
        <v>0</v>
      </c>
      <c r="J71" s="48">
        <f t="shared" si="7"/>
        <v>0</v>
      </c>
      <c r="K71" s="49">
        <f t="shared" si="7"/>
        <v>461381015.9</v>
      </c>
    </row>
    <row r="72" spans="1:11" ht="15">
      <c r="A72" s="52" t="s">
        <v>49</v>
      </c>
      <c r="B72" s="45" t="s">
        <v>338</v>
      </c>
      <c r="C72" s="46" t="s">
        <v>50</v>
      </c>
      <c r="D72" s="3"/>
      <c r="E72" s="3">
        <v>461381015.9</v>
      </c>
      <c r="F72" s="3"/>
      <c r="G72" s="3">
        <v>461381015.9</v>
      </c>
      <c r="H72" s="3"/>
      <c r="I72" s="19"/>
      <c r="J72" s="19"/>
      <c r="K72" s="4">
        <f>D72+E72-H72</f>
        <v>461381015.9</v>
      </c>
    </row>
    <row r="73" spans="1:11" ht="15">
      <c r="A73" s="52" t="s">
        <v>51</v>
      </c>
      <c r="B73" s="45" t="s">
        <v>339</v>
      </c>
      <c r="C73" s="46" t="s">
        <v>52</v>
      </c>
      <c r="D73" s="3"/>
      <c r="E73" s="3"/>
      <c r="F73" s="3"/>
      <c r="G73" s="3"/>
      <c r="H73" s="3"/>
      <c r="I73" s="19"/>
      <c r="J73" s="19"/>
      <c r="K73" s="4">
        <f>D73+E73-H73</f>
        <v>0</v>
      </c>
    </row>
    <row r="74" spans="1:11" ht="15">
      <c r="A74" s="52" t="s">
        <v>53</v>
      </c>
      <c r="B74" s="53" t="s">
        <v>340</v>
      </c>
      <c r="C74" s="143" t="s">
        <v>54</v>
      </c>
      <c r="D74" s="3"/>
      <c r="E74" s="3"/>
      <c r="F74" s="3"/>
      <c r="G74" s="3"/>
      <c r="H74" s="3"/>
      <c r="I74" s="19"/>
      <c r="J74" s="19"/>
      <c r="K74" s="4">
        <f>D74+E74-H74</f>
        <v>0</v>
      </c>
    </row>
    <row r="75" spans="1:11" ht="25.5" customHeight="1">
      <c r="A75" s="65" t="s">
        <v>196</v>
      </c>
      <c r="B75" s="53" t="s">
        <v>384</v>
      </c>
      <c r="C75" s="143" t="s">
        <v>200</v>
      </c>
      <c r="D75" s="83">
        <f>SUM(D76:D78)</f>
        <v>0</v>
      </c>
      <c r="E75" s="83">
        <f>SUM(E76:E78)</f>
        <v>0</v>
      </c>
      <c r="F75" s="15" t="s">
        <v>27</v>
      </c>
      <c r="G75" s="15" t="s">
        <v>27</v>
      </c>
      <c r="H75" s="84">
        <f>SUM(H76:H78)</f>
        <v>0</v>
      </c>
      <c r="I75" s="84">
        <f>SUM(I76:I78)</f>
        <v>0</v>
      </c>
      <c r="J75" s="84">
        <f>SUM(J76:J78)</f>
        <v>0</v>
      </c>
      <c r="K75" s="35">
        <f>SUM(K76:K78)</f>
        <v>0</v>
      </c>
    </row>
    <row r="76" spans="1:11" ht="15">
      <c r="A76" s="52" t="s">
        <v>197</v>
      </c>
      <c r="B76" s="45" t="s">
        <v>341</v>
      </c>
      <c r="C76" s="46" t="s">
        <v>201</v>
      </c>
      <c r="D76" s="3"/>
      <c r="E76" s="3"/>
      <c r="F76" s="15" t="s">
        <v>27</v>
      </c>
      <c r="G76" s="15" t="s">
        <v>27</v>
      </c>
      <c r="H76" s="3">
        <v>0</v>
      </c>
      <c r="I76" s="19">
        <v>0</v>
      </c>
      <c r="J76" s="19">
        <v>0</v>
      </c>
      <c r="K76" s="87">
        <f>D76+E76+H76</f>
        <v>0</v>
      </c>
    </row>
    <row r="77" spans="1:11" ht="15">
      <c r="A77" s="52" t="s">
        <v>198</v>
      </c>
      <c r="B77" s="45" t="s">
        <v>342</v>
      </c>
      <c r="C77" s="46" t="s">
        <v>202</v>
      </c>
      <c r="D77" s="3"/>
      <c r="E77" s="3"/>
      <c r="F77" s="15" t="s">
        <v>27</v>
      </c>
      <c r="G77" s="15" t="s">
        <v>27</v>
      </c>
      <c r="H77" s="3">
        <v>0</v>
      </c>
      <c r="I77" s="19">
        <v>0</v>
      </c>
      <c r="J77" s="19">
        <v>0</v>
      </c>
      <c r="K77" s="87">
        <f>D77+E77+H77</f>
        <v>0</v>
      </c>
    </row>
    <row r="78" spans="1:11" ht="23.25">
      <c r="A78" s="52" t="s">
        <v>199</v>
      </c>
      <c r="B78" s="53" t="s">
        <v>493</v>
      </c>
      <c r="C78" s="143" t="s">
        <v>203</v>
      </c>
      <c r="D78" s="3"/>
      <c r="E78" s="3"/>
      <c r="F78" s="15" t="s">
        <v>27</v>
      </c>
      <c r="G78" s="15" t="s">
        <v>27</v>
      </c>
      <c r="H78" s="3">
        <v>0</v>
      </c>
      <c r="I78" s="19">
        <v>0</v>
      </c>
      <c r="J78" s="19">
        <v>0</v>
      </c>
      <c r="K78" s="87">
        <f>D78+E78+H78</f>
        <v>0</v>
      </c>
    </row>
    <row r="79" spans="1:11" ht="26.25" customHeight="1">
      <c r="A79" s="67" t="s">
        <v>204</v>
      </c>
      <c r="B79" s="53" t="s">
        <v>508</v>
      </c>
      <c r="C79" s="143" t="s">
        <v>55</v>
      </c>
      <c r="D79" s="23"/>
      <c r="E79" s="24"/>
      <c r="F79" s="24"/>
      <c r="G79" s="24"/>
      <c r="H79" s="24"/>
      <c r="I79" s="24"/>
      <c r="J79" s="24"/>
      <c r="K79" s="85">
        <f>D79+E79-H79</f>
        <v>0</v>
      </c>
    </row>
    <row r="80" spans="1:11" ht="23.25">
      <c r="A80" s="52" t="s">
        <v>191</v>
      </c>
      <c r="B80" s="45" t="s">
        <v>205</v>
      </c>
      <c r="C80" s="46" t="s">
        <v>206</v>
      </c>
      <c r="D80" s="3"/>
      <c r="E80" s="3"/>
      <c r="F80" s="3"/>
      <c r="G80" s="3"/>
      <c r="H80" s="3"/>
      <c r="I80" s="19"/>
      <c r="J80" s="19"/>
      <c r="K80" s="85">
        <f>D80+E80-H80</f>
        <v>0</v>
      </c>
    </row>
    <row r="81" spans="1:11" ht="15">
      <c r="A81" s="52" t="s">
        <v>343</v>
      </c>
      <c r="B81" s="53" t="s">
        <v>344</v>
      </c>
      <c r="C81" s="143" t="s">
        <v>207</v>
      </c>
      <c r="D81" s="3"/>
      <c r="E81" s="3"/>
      <c r="F81" s="3"/>
      <c r="G81" s="3"/>
      <c r="H81" s="3"/>
      <c r="I81" s="19"/>
      <c r="J81" s="19"/>
      <c r="K81" s="85">
        <f>D81+E81-H81</f>
        <v>0</v>
      </c>
    </row>
    <row r="82" spans="1:11" ht="24.75" customHeight="1" hidden="1">
      <c r="A82" s="40" t="s">
        <v>56</v>
      </c>
      <c r="B82" s="10"/>
      <c r="C82" s="11"/>
      <c r="D82" s="62"/>
      <c r="E82" s="63"/>
      <c r="F82" s="63"/>
      <c r="G82" s="63"/>
      <c r="H82" s="63"/>
      <c r="I82" s="68"/>
      <c r="J82" s="68"/>
      <c r="K82" s="69"/>
    </row>
    <row r="83" spans="1:11" ht="24.75" customHeight="1">
      <c r="A83" s="40" t="s">
        <v>56</v>
      </c>
      <c r="B83" s="51"/>
      <c r="C83" s="107"/>
      <c r="D83" s="108"/>
      <c r="E83" s="68"/>
      <c r="F83" s="68"/>
      <c r="G83" s="68"/>
      <c r="H83" s="68"/>
      <c r="I83" s="68"/>
      <c r="J83" s="68"/>
      <c r="K83" s="69"/>
    </row>
    <row r="84" spans="1:11" ht="15">
      <c r="A84" s="65" t="s">
        <v>57</v>
      </c>
      <c r="B84" s="45" t="s">
        <v>58</v>
      </c>
      <c r="C84" s="46" t="s">
        <v>59</v>
      </c>
      <c r="D84" s="21">
        <v>898471.55</v>
      </c>
      <c r="E84" s="22">
        <v>1341337.3</v>
      </c>
      <c r="F84" s="22">
        <v>39260</v>
      </c>
      <c r="G84" s="22"/>
      <c r="H84" s="22">
        <v>893088.11</v>
      </c>
      <c r="I84" s="22">
        <v>327213.82</v>
      </c>
      <c r="J84" s="22"/>
      <c r="K84" s="66">
        <f>D84+E84-H84</f>
        <v>1346720.74</v>
      </c>
    </row>
    <row r="85" spans="1:11" ht="26.25" customHeight="1" thickBot="1">
      <c r="A85" s="65" t="s">
        <v>86</v>
      </c>
      <c r="B85" s="59" t="s">
        <v>208</v>
      </c>
      <c r="C85" s="60" t="s">
        <v>60</v>
      </c>
      <c r="D85" s="110"/>
      <c r="E85" s="25">
        <v>0</v>
      </c>
      <c r="F85" s="25"/>
      <c r="G85" s="25"/>
      <c r="H85" s="25">
        <v>0</v>
      </c>
      <c r="I85" s="25"/>
      <c r="J85" s="25"/>
      <c r="K85" s="5">
        <f>D85+E85-H85</f>
        <v>0</v>
      </c>
    </row>
    <row r="86" spans="1:11" ht="15">
      <c r="A86" s="187" t="s">
        <v>263</v>
      </c>
      <c r="B86" s="187"/>
      <c r="C86" s="187"/>
      <c r="D86" s="187"/>
      <c r="E86" s="187"/>
      <c r="F86" s="187"/>
      <c r="G86" s="187"/>
      <c r="H86" s="187"/>
      <c r="I86" s="187"/>
      <c r="J86" s="187"/>
      <c r="K86" s="187"/>
    </row>
    <row r="87" spans="1:11" ht="15.75" thickBot="1">
      <c r="A87" s="38">
        <v>1</v>
      </c>
      <c r="B87" s="79" t="s">
        <v>6</v>
      </c>
      <c r="C87" s="80" t="s">
        <v>7</v>
      </c>
      <c r="D87" s="79">
        <v>4</v>
      </c>
      <c r="E87" s="39">
        <v>5</v>
      </c>
      <c r="F87" s="39" t="s">
        <v>112</v>
      </c>
      <c r="G87" s="39" t="s">
        <v>113</v>
      </c>
      <c r="H87" s="39" t="s">
        <v>114</v>
      </c>
      <c r="I87" s="39" t="s">
        <v>115</v>
      </c>
      <c r="J87" s="39" t="s">
        <v>116</v>
      </c>
      <c r="K87" s="39" t="s">
        <v>117</v>
      </c>
    </row>
    <row r="88" spans="1:11" ht="18.75" customHeight="1">
      <c r="A88" s="65" t="s">
        <v>61</v>
      </c>
      <c r="B88" s="45" t="s">
        <v>526</v>
      </c>
      <c r="C88" s="46" t="s">
        <v>62</v>
      </c>
      <c r="D88" s="109"/>
      <c r="E88" s="22"/>
      <c r="F88" s="22"/>
      <c r="G88" s="22"/>
      <c r="H88" s="20"/>
      <c r="I88" s="22"/>
      <c r="J88" s="22"/>
      <c r="K88" s="66">
        <f>D88+E88-H88</f>
        <v>0</v>
      </c>
    </row>
    <row r="89" spans="1:12" ht="33">
      <c r="A89" s="65" t="s">
        <v>345</v>
      </c>
      <c r="B89" s="45" t="s">
        <v>347</v>
      </c>
      <c r="C89" s="46" t="s">
        <v>346</v>
      </c>
      <c r="D89" s="109"/>
      <c r="E89" s="22"/>
      <c r="F89" s="22"/>
      <c r="G89" s="22"/>
      <c r="H89" s="20"/>
      <c r="I89" s="22"/>
      <c r="J89" s="22"/>
      <c r="K89" s="66">
        <f>D89+E89+H89</f>
        <v>0</v>
      </c>
      <c r="L89" s="102"/>
    </row>
    <row r="90" spans="1:11" ht="15">
      <c r="A90" s="40" t="s">
        <v>209</v>
      </c>
      <c r="B90" s="10"/>
      <c r="C90" s="11"/>
      <c r="D90" s="62"/>
      <c r="E90" s="63"/>
      <c r="F90" s="63"/>
      <c r="G90" s="63"/>
      <c r="H90" s="63"/>
      <c r="I90" s="63"/>
      <c r="J90" s="63"/>
      <c r="K90" s="64"/>
    </row>
    <row r="91" spans="1:11" ht="22.5">
      <c r="A91" s="65" t="s">
        <v>210</v>
      </c>
      <c r="B91" s="45" t="s">
        <v>219</v>
      </c>
      <c r="C91" s="46" t="s">
        <v>220</v>
      </c>
      <c r="D91" s="47">
        <f aca="true" t="shared" si="8" ref="D91:K91">SUM(D92:D99)</f>
        <v>0</v>
      </c>
      <c r="E91" s="47">
        <f t="shared" si="8"/>
        <v>0</v>
      </c>
      <c r="F91" s="47">
        <f t="shared" si="8"/>
        <v>0</v>
      </c>
      <c r="G91" s="47">
        <f t="shared" si="8"/>
        <v>0</v>
      </c>
      <c r="H91" s="47">
        <f t="shared" si="8"/>
        <v>0</v>
      </c>
      <c r="I91" s="47">
        <f t="shared" si="8"/>
        <v>0</v>
      </c>
      <c r="J91" s="47">
        <f t="shared" si="8"/>
        <v>0</v>
      </c>
      <c r="K91" s="94">
        <f t="shared" si="8"/>
        <v>0</v>
      </c>
    </row>
    <row r="92" spans="1:11" ht="23.25">
      <c r="A92" s="52" t="s">
        <v>211</v>
      </c>
      <c r="B92" s="45" t="s">
        <v>221</v>
      </c>
      <c r="C92" s="46" t="s">
        <v>222</v>
      </c>
      <c r="D92" s="3"/>
      <c r="E92" s="3"/>
      <c r="F92" s="3"/>
      <c r="G92" s="3"/>
      <c r="H92" s="3"/>
      <c r="I92" s="19"/>
      <c r="J92" s="19"/>
      <c r="K92" s="4">
        <f aca="true" t="shared" si="9" ref="K92:K99">D92+E92-H92</f>
        <v>0</v>
      </c>
    </row>
    <row r="93" spans="1:11" ht="34.5">
      <c r="A93" s="52" t="s">
        <v>212</v>
      </c>
      <c r="B93" s="45" t="s">
        <v>223</v>
      </c>
      <c r="C93" s="46" t="s">
        <v>224</v>
      </c>
      <c r="D93" s="3"/>
      <c r="E93" s="3"/>
      <c r="F93" s="3"/>
      <c r="G93" s="3"/>
      <c r="H93" s="3"/>
      <c r="I93" s="19"/>
      <c r="J93" s="19"/>
      <c r="K93" s="4">
        <f t="shared" si="9"/>
        <v>0</v>
      </c>
    </row>
    <row r="94" spans="1:11" ht="23.25">
      <c r="A94" s="52" t="s">
        <v>213</v>
      </c>
      <c r="B94" s="45" t="s">
        <v>225</v>
      </c>
      <c r="C94" s="46" t="s">
        <v>226</v>
      </c>
      <c r="D94" s="3"/>
      <c r="E94" s="3"/>
      <c r="F94" s="3"/>
      <c r="G94" s="3"/>
      <c r="H94" s="3"/>
      <c r="I94" s="19"/>
      <c r="J94" s="19"/>
      <c r="K94" s="4">
        <f t="shared" si="9"/>
        <v>0</v>
      </c>
    </row>
    <row r="95" spans="1:11" ht="23.25">
      <c r="A95" s="52" t="s">
        <v>214</v>
      </c>
      <c r="B95" s="45" t="s">
        <v>227</v>
      </c>
      <c r="C95" s="46" t="s">
        <v>228</v>
      </c>
      <c r="D95" s="3"/>
      <c r="E95" s="3"/>
      <c r="F95" s="3"/>
      <c r="G95" s="3"/>
      <c r="H95" s="3"/>
      <c r="I95" s="19"/>
      <c r="J95" s="19"/>
      <c r="K95" s="4">
        <f t="shared" si="9"/>
        <v>0</v>
      </c>
    </row>
    <row r="96" spans="1:11" ht="23.25">
      <c r="A96" s="52" t="s">
        <v>215</v>
      </c>
      <c r="B96" s="45" t="s">
        <v>229</v>
      </c>
      <c r="C96" s="46" t="s">
        <v>230</v>
      </c>
      <c r="D96" s="3"/>
      <c r="E96" s="3"/>
      <c r="F96" s="3"/>
      <c r="G96" s="3"/>
      <c r="H96" s="3"/>
      <c r="I96" s="19"/>
      <c r="J96" s="19"/>
      <c r="K96" s="4">
        <f t="shared" si="9"/>
        <v>0</v>
      </c>
    </row>
    <row r="97" spans="1:11" ht="23.25">
      <c r="A97" s="52" t="s">
        <v>216</v>
      </c>
      <c r="B97" s="45" t="s">
        <v>231</v>
      </c>
      <c r="C97" s="46" t="s">
        <v>232</v>
      </c>
      <c r="D97" s="3"/>
      <c r="E97" s="3"/>
      <c r="F97" s="3"/>
      <c r="G97" s="3"/>
      <c r="H97" s="3"/>
      <c r="I97" s="19"/>
      <c r="J97" s="19"/>
      <c r="K97" s="4">
        <f t="shared" si="9"/>
        <v>0</v>
      </c>
    </row>
    <row r="98" spans="1:11" ht="23.25">
      <c r="A98" s="52" t="s">
        <v>217</v>
      </c>
      <c r="B98" s="45" t="s">
        <v>233</v>
      </c>
      <c r="C98" s="46" t="s">
        <v>234</v>
      </c>
      <c r="D98" s="3"/>
      <c r="E98" s="3"/>
      <c r="F98" s="3"/>
      <c r="G98" s="3"/>
      <c r="H98" s="3"/>
      <c r="I98" s="19"/>
      <c r="J98" s="19"/>
      <c r="K98" s="4">
        <f t="shared" si="9"/>
        <v>0</v>
      </c>
    </row>
    <row r="99" spans="1:11" ht="23.25">
      <c r="A99" s="52" t="s">
        <v>218</v>
      </c>
      <c r="B99" s="53" t="s">
        <v>236</v>
      </c>
      <c r="C99" s="143" t="s">
        <v>235</v>
      </c>
      <c r="D99" s="3"/>
      <c r="E99" s="3"/>
      <c r="F99" s="3"/>
      <c r="G99" s="3"/>
      <c r="H99" s="3"/>
      <c r="I99" s="19"/>
      <c r="J99" s="19"/>
      <c r="K99" s="4">
        <f t="shared" si="9"/>
        <v>0</v>
      </c>
    </row>
    <row r="100" spans="1:11" ht="24" customHeight="1">
      <c r="A100" s="65" t="s">
        <v>348</v>
      </c>
      <c r="B100" s="45" t="s">
        <v>237</v>
      </c>
      <c r="C100" s="46" t="s">
        <v>254</v>
      </c>
      <c r="D100" s="47">
        <f>SUM(D101:D108)</f>
        <v>0</v>
      </c>
      <c r="E100" s="111" t="s">
        <v>27</v>
      </c>
      <c r="F100" s="111" t="s">
        <v>27</v>
      </c>
      <c r="G100" s="111" t="s">
        <v>27</v>
      </c>
      <c r="H100" s="48">
        <f>SUM(H101:H108)</f>
        <v>0</v>
      </c>
      <c r="I100" s="48">
        <f>SUM(I101:I108)</f>
        <v>0</v>
      </c>
      <c r="J100" s="48">
        <f>SUM(J101:J108)</f>
        <v>0</v>
      </c>
      <c r="K100" s="49">
        <f>SUM(K101:K108)</f>
        <v>0</v>
      </c>
    </row>
    <row r="101" spans="1:11" ht="23.25">
      <c r="A101" s="52" t="s">
        <v>238</v>
      </c>
      <c r="B101" s="45" t="s">
        <v>239</v>
      </c>
      <c r="C101" s="46" t="s">
        <v>255</v>
      </c>
      <c r="D101" s="3"/>
      <c r="E101" s="15" t="s">
        <v>27</v>
      </c>
      <c r="F101" s="15" t="s">
        <v>27</v>
      </c>
      <c r="G101" s="15" t="s">
        <v>27</v>
      </c>
      <c r="H101" s="3"/>
      <c r="I101" s="19"/>
      <c r="J101" s="19"/>
      <c r="K101" s="87">
        <f aca="true" t="shared" si="10" ref="K101:K108">D101+H101</f>
        <v>0</v>
      </c>
    </row>
    <row r="102" spans="1:11" ht="34.5">
      <c r="A102" s="52" t="s">
        <v>240</v>
      </c>
      <c r="B102" s="45" t="s">
        <v>241</v>
      </c>
      <c r="C102" s="46" t="s">
        <v>256</v>
      </c>
      <c r="D102" s="3"/>
      <c r="E102" s="15" t="s">
        <v>27</v>
      </c>
      <c r="F102" s="15" t="s">
        <v>27</v>
      </c>
      <c r="G102" s="15" t="s">
        <v>27</v>
      </c>
      <c r="H102" s="3"/>
      <c r="I102" s="19"/>
      <c r="J102" s="19"/>
      <c r="K102" s="87">
        <f t="shared" si="10"/>
        <v>0</v>
      </c>
    </row>
    <row r="103" spans="1:11" ht="23.25">
      <c r="A103" s="52" t="s">
        <v>242</v>
      </c>
      <c r="B103" s="45" t="s">
        <v>243</v>
      </c>
      <c r="C103" s="46" t="s">
        <v>257</v>
      </c>
      <c r="D103" s="3"/>
      <c r="E103" s="15" t="s">
        <v>27</v>
      </c>
      <c r="F103" s="15" t="s">
        <v>27</v>
      </c>
      <c r="G103" s="15" t="s">
        <v>27</v>
      </c>
      <c r="H103" s="3"/>
      <c r="I103" s="19"/>
      <c r="J103" s="19"/>
      <c r="K103" s="87">
        <f t="shared" si="10"/>
        <v>0</v>
      </c>
    </row>
    <row r="104" spans="1:11" ht="23.25">
      <c r="A104" s="52" t="s">
        <v>244</v>
      </c>
      <c r="B104" s="45" t="s">
        <v>245</v>
      </c>
      <c r="C104" s="46" t="s">
        <v>258</v>
      </c>
      <c r="D104" s="3"/>
      <c r="E104" s="15" t="s">
        <v>27</v>
      </c>
      <c r="F104" s="15" t="s">
        <v>27</v>
      </c>
      <c r="G104" s="15" t="s">
        <v>27</v>
      </c>
      <c r="H104" s="3"/>
      <c r="I104" s="19"/>
      <c r="J104" s="19"/>
      <c r="K104" s="87">
        <f t="shared" si="10"/>
        <v>0</v>
      </c>
    </row>
    <row r="105" spans="1:11" ht="34.5">
      <c r="A105" s="52" t="s">
        <v>246</v>
      </c>
      <c r="B105" s="45" t="s">
        <v>247</v>
      </c>
      <c r="C105" s="46" t="s">
        <v>259</v>
      </c>
      <c r="D105" s="3"/>
      <c r="E105" s="15" t="s">
        <v>27</v>
      </c>
      <c r="F105" s="15" t="s">
        <v>27</v>
      </c>
      <c r="G105" s="15" t="s">
        <v>27</v>
      </c>
      <c r="H105" s="3"/>
      <c r="I105" s="19"/>
      <c r="J105" s="19"/>
      <c r="K105" s="87">
        <f t="shared" si="10"/>
        <v>0</v>
      </c>
    </row>
    <row r="106" spans="1:11" ht="23.25">
      <c r="A106" s="52" t="s">
        <v>248</v>
      </c>
      <c r="B106" s="45" t="s">
        <v>249</v>
      </c>
      <c r="C106" s="46" t="s">
        <v>260</v>
      </c>
      <c r="D106" s="3"/>
      <c r="E106" s="15" t="s">
        <v>27</v>
      </c>
      <c r="F106" s="15" t="s">
        <v>27</v>
      </c>
      <c r="G106" s="15" t="s">
        <v>27</v>
      </c>
      <c r="H106" s="3"/>
      <c r="I106" s="19"/>
      <c r="J106" s="19"/>
      <c r="K106" s="87">
        <f t="shared" si="10"/>
        <v>0</v>
      </c>
    </row>
    <row r="107" spans="1:11" ht="23.25">
      <c r="A107" s="52" t="s">
        <v>250</v>
      </c>
      <c r="B107" s="45" t="s">
        <v>251</v>
      </c>
      <c r="C107" s="46" t="s">
        <v>261</v>
      </c>
      <c r="D107" s="3"/>
      <c r="E107" s="15" t="s">
        <v>27</v>
      </c>
      <c r="F107" s="15" t="s">
        <v>27</v>
      </c>
      <c r="G107" s="15" t="s">
        <v>27</v>
      </c>
      <c r="H107" s="3"/>
      <c r="I107" s="19"/>
      <c r="J107" s="19"/>
      <c r="K107" s="87">
        <f t="shared" si="10"/>
        <v>0</v>
      </c>
    </row>
    <row r="108" spans="1:11" ht="23.25">
      <c r="A108" s="52" t="s">
        <v>252</v>
      </c>
      <c r="B108" s="10" t="s">
        <v>253</v>
      </c>
      <c r="C108" s="11" t="s">
        <v>262</v>
      </c>
      <c r="D108" s="112"/>
      <c r="E108" s="113" t="s">
        <v>27</v>
      </c>
      <c r="F108" s="113" t="s">
        <v>27</v>
      </c>
      <c r="G108" s="113" t="s">
        <v>27</v>
      </c>
      <c r="H108" s="112"/>
      <c r="I108" s="114"/>
      <c r="J108" s="114"/>
      <c r="K108" s="115">
        <f t="shared" si="10"/>
        <v>0</v>
      </c>
    </row>
    <row r="109" spans="1:12" ht="24" customHeight="1" thickBot="1">
      <c r="A109" s="65" t="s">
        <v>351</v>
      </c>
      <c r="B109" s="59" t="s">
        <v>349</v>
      </c>
      <c r="C109" s="60" t="s">
        <v>350</v>
      </c>
      <c r="D109" s="16"/>
      <c r="E109" s="16"/>
      <c r="F109" s="81" t="s">
        <v>27</v>
      </c>
      <c r="G109" s="81" t="s">
        <v>27</v>
      </c>
      <c r="H109" s="16">
        <v>0</v>
      </c>
      <c r="I109" s="29">
        <v>0</v>
      </c>
      <c r="J109" s="29">
        <v>0</v>
      </c>
      <c r="K109" s="88">
        <f>D109+E109+H109</f>
        <v>0</v>
      </c>
      <c r="L109" s="102"/>
    </row>
    <row r="110" spans="1:11" ht="15">
      <c r="A110" s="187" t="s">
        <v>352</v>
      </c>
      <c r="B110" s="187"/>
      <c r="C110" s="187"/>
      <c r="D110" s="187"/>
      <c r="E110" s="187"/>
      <c r="F110" s="187"/>
      <c r="G110" s="187"/>
      <c r="H110" s="187"/>
      <c r="I110" s="187"/>
      <c r="J110" s="187"/>
      <c r="K110" s="187"/>
    </row>
    <row r="111" spans="1:11" ht="15.75" thickBot="1">
      <c r="A111" s="38">
        <v>1</v>
      </c>
      <c r="B111" s="79" t="s">
        <v>6</v>
      </c>
      <c r="C111" s="80" t="s">
        <v>7</v>
      </c>
      <c r="D111" s="79">
        <v>4</v>
      </c>
      <c r="E111" s="39">
        <v>5</v>
      </c>
      <c r="F111" s="39" t="s">
        <v>112</v>
      </c>
      <c r="G111" s="39" t="s">
        <v>113</v>
      </c>
      <c r="H111" s="39" t="s">
        <v>114</v>
      </c>
      <c r="I111" s="39" t="s">
        <v>115</v>
      </c>
      <c r="J111" s="39" t="s">
        <v>116</v>
      </c>
      <c r="K111" s="39" t="s">
        <v>117</v>
      </c>
    </row>
    <row r="112" spans="1:12" ht="22.5">
      <c r="A112" s="65" t="s">
        <v>353</v>
      </c>
      <c r="B112" s="53" t="s">
        <v>354</v>
      </c>
      <c r="C112" s="143" t="s">
        <v>355</v>
      </c>
      <c r="D112" s="128">
        <f aca="true" t="shared" si="11" ref="D112:K112">SUM(D113:D116)</f>
        <v>64900</v>
      </c>
      <c r="E112" s="128">
        <f t="shared" si="11"/>
        <v>58925</v>
      </c>
      <c r="F112" s="128">
        <f t="shared" si="11"/>
        <v>0</v>
      </c>
      <c r="G112" s="128">
        <f t="shared" si="11"/>
        <v>0</v>
      </c>
      <c r="H112" s="128">
        <f t="shared" si="11"/>
        <v>10900</v>
      </c>
      <c r="I112" s="128">
        <f t="shared" si="11"/>
        <v>0</v>
      </c>
      <c r="J112" s="128">
        <f t="shared" si="11"/>
        <v>0</v>
      </c>
      <c r="K112" s="130">
        <f t="shared" si="11"/>
        <v>112925</v>
      </c>
      <c r="L112" s="102"/>
    </row>
    <row r="113" spans="1:12" ht="34.5">
      <c r="A113" s="58" t="s">
        <v>358</v>
      </c>
      <c r="B113" s="53" t="s">
        <v>356</v>
      </c>
      <c r="C113" s="143" t="s">
        <v>357</v>
      </c>
      <c r="D113" s="2"/>
      <c r="E113" s="2"/>
      <c r="F113" s="2"/>
      <c r="G113" s="2"/>
      <c r="H113" s="2"/>
      <c r="I113" s="24"/>
      <c r="J113" s="24"/>
      <c r="K113" s="4">
        <f>D113+E113-H113</f>
        <v>0</v>
      </c>
      <c r="L113" s="102"/>
    </row>
    <row r="114" spans="1:12" ht="34.5">
      <c r="A114" s="58" t="s">
        <v>360</v>
      </c>
      <c r="B114" s="53" t="s">
        <v>361</v>
      </c>
      <c r="C114" s="143" t="s">
        <v>359</v>
      </c>
      <c r="D114" s="2"/>
      <c r="E114" s="2"/>
      <c r="F114" s="2"/>
      <c r="G114" s="2"/>
      <c r="H114" s="2"/>
      <c r="I114" s="24"/>
      <c r="J114" s="24"/>
      <c r="K114" s="4">
        <f>D114+E114-H114</f>
        <v>0</v>
      </c>
      <c r="L114" s="102"/>
    </row>
    <row r="115" spans="1:12" ht="23.25">
      <c r="A115" s="58" t="s">
        <v>364</v>
      </c>
      <c r="B115" s="53" t="s">
        <v>363</v>
      </c>
      <c r="C115" s="143" t="s">
        <v>362</v>
      </c>
      <c r="D115" s="2">
        <v>64900</v>
      </c>
      <c r="E115" s="2">
        <v>58925</v>
      </c>
      <c r="F115" s="2"/>
      <c r="G115" s="2"/>
      <c r="H115" s="2">
        <v>10900</v>
      </c>
      <c r="I115" s="24"/>
      <c r="J115" s="24"/>
      <c r="K115" s="4">
        <f>D115+E115-H115</f>
        <v>112925</v>
      </c>
      <c r="L115" s="102"/>
    </row>
    <row r="116" spans="1:12" ht="23.25">
      <c r="A116" s="58" t="s">
        <v>366</v>
      </c>
      <c r="B116" s="53" t="s">
        <v>367</v>
      </c>
      <c r="C116" s="143" t="s">
        <v>365</v>
      </c>
      <c r="D116" s="2"/>
      <c r="E116" s="2"/>
      <c r="F116" s="2"/>
      <c r="G116" s="2"/>
      <c r="H116" s="2"/>
      <c r="I116" s="24"/>
      <c r="J116" s="24"/>
      <c r="K116" s="4">
        <f>D116+E116-H116</f>
        <v>0</v>
      </c>
      <c r="L116" s="102"/>
    </row>
    <row r="117" spans="1:12" ht="33">
      <c r="A117" s="65" t="s">
        <v>368</v>
      </c>
      <c r="B117" s="53" t="s">
        <v>370</v>
      </c>
      <c r="C117" s="143" t="s">
        <v>369</v>
      </c>
      <c r="D117" s="128">
        <f>SUM(D118:D121)</f>
        <v>64900</v>
      </c>
      <c r="E117" s="15" t="s">
        <v>27</v>
      </c>
      <c r="F117" s="15" t="s">
        <v>27</v>
      </c>
      <c r="G117" s="15" t="s">
        <v>27</v>
      </c>
      <c r="H117" s="128">
        <f>SUM(H118:H121)</f>
        <v>48025</v>
      </c>
      <c r="I117" s="128">
        <f>SUM(I118:I121)</f>
        <v>0</v>
      </c>
      <c r="J117" s="128">
        <f>SUM(J118:J121)</f>
        <v>0</v>
      </c>
      <c r="K117" s="129">
        <f>SUM(K118:K121)</f>
        <v>112925</v>
      </c>
      <c r="L117" s="102"/>
    </row>
    <row r="118" spans="1:12" ht="34.5">
      <c r="A118" s="58" t="s">
        <v>375</v>
      </c>
      <c r="B118" s="45" t="s">
        <v>376</v>
      </c>
      <c r="C118" s="143" t="s">
        <v>371</v>
      </c>
      <c r="D118" s="20"/>
      <c r="E118" s="15" t="s">
        <v>27</v>
      </c>
      <c r="F118" s="15" t="s">
        <v>27</v>
      </c>
      <c r="G118" s="15" t="s">
        <v>27</v>
      </c>
      <c r="H118" s="20"/>
      <c r="I118" s="22"/>
      <c r="J118" s="22"/>
      <c r="K118" s="89">
        <f>D118+H118</f>
        <v>0</v>
      </c>
      <c r="L118" s="102"/>
    </row>
    <row r="119" spans="1:12" ht="34.5">
      <c r="A119" s="58" t="s">
        <v>378</v>
      </c>
      <c r="B119" s="53" t="s">
        <v>377</v>
      </c>
      <c r="C119" s="143" t="s">
        <v>372</v>
      </c>
      <c r="D119" s="2"/>
      <c r="E119" s="15" t="s">
        <v>27</v>
      </c>
      <c r="F119" s="15" t="s">
        <v>27</v>
      </c>
      <c r="G119" s="15" t="s">
        <v>27</v>
      </c>
      <c r="H119" s="2"/>
      <c r="I119" s="24"/>
      <c r="J119" s="24"/>
      <c r="K119" s="89">
        <f>D119+H119</f>
        <v>0</v>
      </c>
      <c r="L119" s="102"/>
    </row>
    <row r="120" spans="1:12" ht="34.5">
      <c r="A120" s="58" t="s">
        <v>379</v>
      </c>
      <c r="B120" s="53" t="s">
        <v>380</v>
      </c>
      <c r="C120" s="143" t="s">
        <v>373</v>
      </c>
      <c r="D120" s="2">
        <v>64900</v>
      </c>
      <c r="E120" s="15" t="s">
        <v>27</v>
      </c>
      <c r="F120" s="15" t="s">
        <v>27</v>
      </c>
      <c r="G120" s="15" t="s">
        <v>27</v>
      </c>
      <c r="H120" s="2">
        <v>48025</v>
      </c>
      <c r="I120" s="24"/>
      <c r="J120" s="24"/>
      <c r="K120" s="89">
        <f>D120+H120</f>
        <v>112925</v>
      </c>
      <c r="L120" s="102"/>
    </row>
    <row r="121" spans="1:12" ht="34.5">
      <c r="A121" s="58" t="s">
        <v>381</v>
      </c>
      <c r="B121" s="53" t="s">
        <v>382</v>
      </c>
      <c r="C121" s="143" t="s">
        <v>374</v>
      </c>
      <c r="D121" s="2"/>
      <c r="E121" s="15" t="s">
        <v>27</v>
      </c>
      <c r="F121" s="15" t="s">
        <v>27</v>
      </c>
      <c r="G121" s="15" t="s">
        <v>27</v>
      </c>
      <c r="H121" s="2"/>
      <c r="I121" s="24"/>
      <c r="J121" s="24"/>
      <c r="K121" s="89">
        <f>D121+H121</f>
        <v>0</v>
      </c>
      <c r="L121" s="102"/>
    </row>
    <row r="122" spans="1:12" ht="22.5">
      <c r="A122" s="65" t="s">
        <v>383</v>
      </c>
      <c r="B122" s="53" t="s">
        <v>384</v>
      </c>
      <c r="C122" s="143" t="s">
        <v>385</v>
      </c>
      <c r="D122" s="3"/>
      <c r="E122" s="3"/>
      <c r="F122" s="15" t="s">
        <v>27</v>
      </c>
      <c r="G122" s="15" t="s">
        <v>27</v>
      </c>
      <c r="H122" s="3">
        <v>0</v>
      </c>
      <c r="I122" s="19">
        <v>0</v>
      </c>
      <c r="J122" s="19">
        <v>0</v>
      </c>
      <c r="K122" s="87">
        <f>D122+E122+H122</f>
        <v>0</v>
      </c>
      <c r="L122" s="102"/>
    </row>
    <row r="123" spans="1:12" ht="24" customHeight="1" thickBot="1">
      <c r="A123" s="65" t="s">
        <v>387</v>
      </c>
      <c r="B123" s="59" t="s">
        <v>386</v>
      </c>
      <c r="C123" s="60" t="s">
        <v>63</v>
      </c>
      <c r="D123" s="16"/>
      <c r="E123" s="16">
        <v>58925</v>
      </c>
      <c r="F123" s="16"/>
      <c r="G123" s="16"/>
      <c r="H123" s="16">
        <v>58925</v>
      </c>
      <c r="I123" s="29"/>
      <c r="J123" s="29"/>
      <c r="K123" s="5">
        <f>D123+E123-H123</f>
        <v>0</v>
      </c>
      <c r="L123" s="102"/>
    </row>
    <row r="124" spans="1:11" ht="15">
      <c r="A124" s="168" t="s">
        <v>271</v>
      </c>
      <c r="B124" s="168"/>
      <c r="C124" s="168"/>
      <c r="D124" s="168"/>
      <c r="E124" s="168"/>
      <c r="F124" s="168"/>
      <c r="G124" s="168"/>
      <c r="H124" s="168"/>
      <c r="I124" s="168"/>
      <c r="J124" s="168"/>
      <c r="K124" s="168"/>
    </row>
    <row r="125" spans="1:11" ht="15">
      <c r="A125" s="203" t="s">
        <v>294</v>
      </c>
      <c r="B125" s="203"/>
      <c r="C125" s="203"/>
      <c r="D125" s="203"/>
      <c r="E125" s="203"/>
      <c r="F125" s="203"/>
      <c r="G125" s="203"/>
      <c r="H125" s="203"/>
      <c r="I125" s="203"/>
      <c r="J125" s="203"/>
      <c r="K125" s="203"/>
    </row>
    <row r="126" spans="1:11" ht="11.25" customHeight="1">
      <c r="A126" s="169" t="s">
        <v>3</v>
      </c>
      <c r="B126" s="170"/>
      <c r="C126" s="173" t="s">
        <v>69</v>
      </c>
      <c r="D126" s="173" t="s">
        <v>70</v>
      </c>
      <c r="E126" s="179" t="s">
        <v>104</v>
      </c>
      <c r="F126" s="179"/>
      <c r="G126" s="179"/>
      <c r="H126" s="179" t="s">
        <v>105</v>
      </c>
      <c r="I126" s="179"/>
      <c r="J126" s="179"/>
      <c r="K126" s="175" t="s">
        <v>73</v>
      </c>
    </row>
    <row r="127" spans="1:11" ht="11.25" customHeight="1">
      <c r="A127" s="171"/>
      <c r="B127" s="172"/>
      <c r="C127" s="174"/>
      <c r="D127" s="174"/>
      <c r="E127" s="179"/>
      <c r="F127" s="179"/>
      <c r="G127" s="179"/>
      <c r="H127" s="179"/>
      <c r="I127" s="179"/>
      <c r="J127" s="179"/>
      <c r="K127" s="190"/>
    </row>
    <row r="128" spans="1:11" ht="20.25" customHeight="1">
      <c r="A128" s="170" t="s">
        <v>4</v>
      </c>
      <c r="B128" s="181" t="s">
        <v>5</v>
      </c>
      <c r="C128" s="174"/>
      <c r="D128" s="174"/>
      <c r="E128" s="189" t="s">
        <v>106</v>
      </c>
      <c r="F128" s="189" t="s">
        <v>107</v>
      </c>
      <c r="G128" s="189"/>
      <c r="H128" s="189" t="s">
        <v>106</v>
      </c>
      <c r="I128" s="189" t="s">
        <v>107</v>
      </c>
      <c r="J128" s="189"/>
      <c r="K128" s="190"/>
    </row>
    <row r="129" spans="1:11" ht="20.25" customHeight="1">
      <c r="A129" s="180"/>
      <c r="B129" s="174"/>
      <c r="C129" s="174"/>
      <c r="D129" s="174"/>
      <c r="E129" s="189"/>
      <c r="F129" s="188" t="s">
        <v>108</v>
      </c>
      <c r="G129" s="188" t="s">
        <v>109</v>
      </c>
      <c r="H129" s="189"/>
      <c r="I129" s="188" t="s">
        <v>110</v>
      </c>
      <c r="J129" s="188" t="s">
        <v>111</v>
      </c>
      <c r="K129" s="190"/>
    </row>
    <row r="130" spans="1:11" ht="25.5" customHeight="1">
      <c r="A130" s="192"/>
      <c r="B130" s="186"/>
      <c r="C130" s="186"/>
      <c r="D130" s="186"/>
      <c r="E130" s="189"/>
      <c r="F130" s="189"/>
      <c r="G130" s="189"/>
      <c r="H130" s="189"/>
      <c r="I130" s="189"/>
      <c r="J130" s="189"/>
      <c r="K130" s="191"/>
    </row>
    <row r="131" spans="1:11" ht="15" customHeight="1" thickBot="1">
      <c r="A131" s="38">
        <v>1</v>
      </c>
      <c r="B131" s="1" t="s">
        <v>6</v>
      </c>
      <c r="C131" s="1" t="s">
        <v>7</v>
      </c>
      <c r="D131" s="33">
        <v>4</v>
      </c>
      <c r="E131" s="39">
        <v>5</v>
      </c>
      <c r="F131" s="39" t="s">
        <v>112</v>
      </c>
      <c r="G131" s="39" t="s">
        <v>113</v>
      </c>
      <c r="H131" s="39" t="s">
        <v>114</v>
      </c>
      <c r="I131" s="39" t="s">
        <v>115</v>
      </c>
      <c r="J131" s="39" t="s">
        <v>116</v>
      </c>
      <c r="K131" s="39" t="s">
        <v>117</v>
      </c>
    </row>
    <row r="132" spans="1:11" ht="23.25">
      <c r="A132" s="70" t="s">
        <v>76</v>
      </c>
      <c r="B132" s="6"/>
      <c r="C132" s="7"/>
      <c r="D132" s="8"/>
      <c r="E132" s="8"/>
      <c r="F132" s="8"/>
      <c r="G132" s="8"/>
      <c r="H132" s="8"/>
      <c r="I132" s="30"/>
      <c r="J132" s="30"/>
      <c r="K132" s="9"/>
    </row>
    <row r="133" spans="1:13" ht="24.75" customHeight="1">
      <c r="A133" s="119" t="s">
        <v>497</v>
      </c>
      <c r="B133" s="45" t="s">
        <v>77</v>
      </c>
      <c r="C133" s="46" t="s">
        <v>388</v>
      </c>
      <c r="D133" s="27">
        <v>758517214.56</v>
      </c>
      <c r="E133" s="27">
        <v>353357252.44</v>
      </c>
      <c r="F133" s="27">
        <v>313976797.2</v>
      </c>
      <c r="G133" s="27">
        <v>23387889.8</v>
      </c>
      <c r="H133" s="27">
        <v>98103705.92</v>
      </c>
      <c r="I133" s="31">
        <v>46431880.65</v>
      </c>
      <c r="J133" s="31"/>
      <c r="K133" s="66">
        <f>D133+E133-H133</f>
        <v>1013770761.08</v>
      </c>
      <c r="L133" s="102"/>
      <c r="M133" s="116"/>
    </row>
    <row r="134" spans="1:13" ht="24.75" customHeight="1">
      <c r="A134" s="118" t="s">
        <v>498</v>
      </c>
      <c r="B134" s="53" t="s">
        <v>78</v>
      </c>
      <c r="C134" s="143" t="s">
        <v>389</v>
      </c>
      <c r="D134" s="3">
        <v>212124864.18</v>
      </c>
      <c r="E134" s="15" t="s">
        <v>27</v>
      </c>
      <c r="F134" s="15" t="s">
        <v>27</v>
      </c>
      <c r="G134" s="15" t="s">
        <v>27</v>
      </c>
      <c r="H134" s="3">
        <v>-6965288.41</v>
      </c>
      <c r="I134" s="2">
        <v>-4986354.17</v>
      </c>
      <c r="J134" s="2"/>
      <c r="K134" s="87">
        <f>D134+H134</f>
        <v>205159575.77</v>
      </c>
      <c r="L134" s="102"/>
      <c r="M134" s="116"/>
    </row>
    <row r="135" spans="1:13" ht="34.5">
      <c r="A135" s="61" t="s">
        <v>79</v>
      </c>
      <c r="B135" s="10"/>
      <c r="C135" s="11"/>
      <c r="D135" s="12"/>
      <c r="E135" s="12"/>
      <c r="F135" s="12"/>
      <c r="G135" s="12"/>
      <c r="H135" s="12"/>
      <c r="I135" s="32"/>
      <c r="J135" s="32"/>
      <c r="K135" s="13"/>
      <c r="L135" s="102"/>
      <c r="M135" s="116"/>
    </row>
    <row r="136" spans="1:13" ht="24.75" customHeight="1">
      <c r="A136" s="117" t="s">
        <v>390</v>
      </c>
      <c r="B136" s="45" t="s">
        <v>80</v>
      </c>
      <c r="C136" s="46" t="s">
        <v>66</v>
      </c>
      <c r="D136" s="27">
        <v>24253644.83</v>
      </c>
      <c r="E136" s="27">
        <v>6105261.85</v>
      </c>
      <c r="F136" s="27">
        <v>6069899.7</v>
      </c>
      <c r="G136" s="27">
        <v>27110.15</v>
      </c>
      <c r="H136" s="27">
        <v>7620032.7</v>
      </c>
      <c r="I136" s="31">
        <v>7460532.7</v>
      </c>
      <c r="J136" s="31"/>
      <c r="K136" s="66">
        <f>D136+E136-H136</f>
        <v>22738873.98</v>
      </c>
      <c r="L136" s="102"/>
      <c r="M136" s="116"/>
    </row>
    <row r="137" spans="1:13" ht="26.25" customHeight="1">
      <c r="A137" s="118" t="s">
        <v>499</v>
      </c>
      <c r="B137" s="10" t="s">
        <v>264</v>
      </c>
      <c r="C137" s="11" t="s">
        <v>68</v>
      </c>
      <c r="D137" s="3">
        <v>4081213.43</v>
      </c>
      <c r="E137" s="15" t="s">
        <v>27</v>
      </c>
      <c r="F137" s="15" t="s">
        <v>27</v>
      </c>
      <c r="G137" s="15" t="s">
        <v>27</v>
      </c>
      <c r="H137" s="3"/>
      <c r="I137" s="2"/>
      <c r="J137" s="2"/>
      <c r="K137" s="87">
        <f>D137+H137</f>
        <v>4081213.43</v>
      </c>
      <c r="L137" s="102"/>
      <c r="M137" s="116"/>
    </row>
    <row r="138" spans="1:13" ht="26.25" customHeight="1">
      <c r="A138" s="118" t="s">
        <v>297</v>
      </c>
      <c r="B138" s="10" t="s">
        <v>81</v>
      </c>
      <c r="C138" s="11" t="s">
        <v>101</v>
      </c>
      <c r="D138" s="3"/>
      <c r="E138" s="2">
        <v>0</v>
      </c>
      <c r="F138" s="2"/>
      <c r="G138" s="2">
        <v>0</v>
      </c>
      <c r="H138" s="3"/>
      <c r="I138" s="31"/>
      <c r="J138" s="31"/>
      <c r="K138" s="66">
        <f>D138+E138-H138</f>
        <v>0</v>
      </c>
      <c r="L138" s="102"/>
      <c r="M138" s="116"/>
    </row>
    <row r="139" spans="1:11" ht="33.75">
      <c r="A139" s="71" t="s">
        <v>500</v>
      </c>
      <c r="B139" s="10"/>
      <c r="C139" s="11"/>
      <c r="D139" s="12"/>
      <c r="E139" s="12"/>
      <c r="F139" s="12"/>
      <c r="G139" s="12"/>
      <c r="H139" s="12"/>
      <c r="I139" s="32"/>
      <c r="J139" s="32"/>
      <c r="K139" s="13"/>
    </row>
    <row r="140" spans="1:13" ht="26.25" customHeight="1">
      <c r="A140" s="119" t="s">
        <v>64</v>
      </c>
      <c r="B140" s="45" t="s">
        <v>82</v>
      </c>
      <c r="C140" s="46" t="s">
        <v>272</v>
      </c>
      <c r="D140" s="27"/>
      <c r="E140" s="27"/>
      <c r="F140" s="27"/>
      <c r="G140" s="27">
        <v>0</v>
      </c>
      <c r="H140" s="27"/>
      <c r="I140" s="31"/>
      <c r="J140" s="31"/>
      <c r="K140" s="66">
        <f>D140+E140-H140</f>
        <v>0</v>
      </c>
      <c r="L140" s="102"/>
      <c r="M140" s="116"/>
    </row>
    <row r="141" spans="1:13" ht="27" customHeight="1">
      <c r="A141" s="118" t="s">
        <v>501</v>
      </c>
      <c r="B141" s="45" t="s">
        <v>265</v>
      </c>
      <c r="C141" s="46" t="s">
        <v>275</v>
      </c>
      <c r="D141" s="3"/>
      <c r="E141" s="15" t="s">
        <v>27</v>
      </c>
      <c r="F141" s="15" t="s">
        <v>27</v>
      </c>
      <c r="G141" s="15" t="s">
        <v>27</v>
      </c>
      <c r="H141" s="3"/>
      <c r="I141" s="2"/>
      <c r="J141" s="2"/>
      <c r="K141" s="87">
        <f>D141+H141</f>
        <v>0</v>
      </c>
      <c r="L141" s="102"/>
      <c r="M141" s="116"/>
    </row>
    <row r="142" spans="1:13" ht="25.5" customHeight="1">
      <c r="A142" s="72" t="s">
        <v>65</v>
      </c>
      <c r="B142" s="45" t="s">
        <v>266</v>
      </c>
      <c r="C142" s="46" t="s">
        <v>278</v>
      </c>
      <c r="D142" s="3">
        <v>75324849.77</v>
      </c>
      <c r="E142" s="3">
        <v>5256135.85</v>
      </c>
      <c r="F142" s="3"/>
      <c r="G142" s="3">
        <v>5256135.85</v>
      </c>
      <c r="H142" s="3">
        <v>2072289.89</v>
      </c>
      <c r="I142" s="19"/>
      <c r="J142" s="19"/>
      <c r="K142" s="4">
        <f>D142+E142-H142</f>
        <v>78508695.73</v>
      </c>
      <c r="L142" s="102"/>
      <c r="M142" s="116"/>
    </row>
    <row r="143" spans="1:13" ht="25.5" customHeight="1">
      <c r="A143" s="73" t="s">
        <v>67</v>
      </c>
      <c r="B143" s="53" t="s">
        <v>83</v>
      </c>
      <c r="C143" s="143" t="s">
        <v>93</v>
      </c>
      <c r="D143" s="3">
        <v>0</v>
      </c>
      <c r="E143" s="3">
        <v>366473.82</v>
      </c>
      <c r="F143" s="3">
        <v>366473.82</v>
      </c>
      <c r="G143" s="3">
        <v>0</v>
      </c>
      <c r="H143" s="3">
        <v>366473.82</v>
      </c>
      <c r="I143" s="19">
        <v>366473.82</v>
      </c>
      <c r="J143" s="19"/>
      <c r="K143" s="4">
        <f>D143+E143-H143</f>
        <v>0</v>
      </c>
      <c r="L143" s="102"/>
      <c r="M143" s="116"/>
    </row>
    <row r="144" spans="1:13" ht="25.5" customHeight="1">
      <c r="A144" s="72" t="s">
        <v>267</v>
      </c>
      <c r="B144" s="53" t="s">
        <v>268</v>
      </c>
      <c r="C144" s="143" t="s">
        <v>391</v>
      </c>
      <c r="D144" s="3"/>
      <c r="E144" s="3"/>
      <c r="F144" s="3"/>
      <c r="G144" s="3"/>
      <c r="H144" s="3"/>
      <c r="I144" s="19"/>
      <c r="J144" s="19"/>
      <c r="K144" s="4">
        <f>D144+E144-H144</f>
        <v>0</v>
      </c>
      <c r="L144" s="102"/>
      <c r="M144" s="116"/>
    </row>
    <row r="145" spans="1:13" ht="24" customHeight="1">
      <c r="A145" s="71" t="s">
        <v>269</v>
      </c>
      <c r="B145" s="10"/>
      <c r="C145" s="11"/>
      <c r="D145" s="12"/>
      <c r="E145" s="12"/>
      <c r="F145" s="12"/>
      <c r="G145" s="12"/>
      <c r="H145" s="12"/>
      <c r="I145" s="32"/>
      <c r="J145" s="32"/>
      <c r="K145" s="13"/>
      <c r="L145" s="102"/>
      <c r="M145" s="116"/>
    </row>
    <row r="146" spans="1:13" ht="18" customHeight="1">
      <c r="A146" s="119" t="s">
        <v>270</v>
      </c>
      <c r="B146" s="45" t="s">
        <v>392</v>
      </c>
      <c r="C146" s="46" t="s">
        <v>95</v>
      </c>
      <c r="D146" s="131">
        <f aca="true" t="shared" si="12" ref="D146:K146">D147+SUM(D156:D158)</f>
        <v>0</v>
      </c>
      <c r="E146" s="131">
        <f t="shared" si="12"/>
        <v>0</v>
      </c>
      <c r="F146" s="131">
        <f t="shared" si="12"/>
        <v>0</v>
      </c>
      <c r="G146" s="131">
        <f t="shared" si="12"/>
        <v>0</v>
      </c>
      <c r="H146" s="131">
        <f t="shared" si="12"/>
        <v>0</v>
      </c>
      <c r="I146" s="131">
        <f t="shared" si="12"/>
        <v>0</v>
      </c>
      <c r="J146" s="131">
        <f t="shared" si="12"/>
        <v>0</v>
      </c>
      <c r="K146" s="132">
        <f t="shared" si="12"/>
        <v>0</v>
      </c>
      <c r="L146" s="102"/>
      <c r="M146" s="116"/>
    </row>
    <row r="147" spans="1:12" ht="27.75" customHeight="1" thickBot="1">
      <c r="A147" s="58" t="s">
        <v>393</v>
      </c>
      <c r="B147" s="59" t="s">
        <v>394</v>
      </c>
      <c r="C147" s="60" t="s">
        <v>279</v>
      </c>
      <c r="D147" s="26"/>
      <c r="E147" s="26"/>
      <c r="F147" s="26"/>
      <c r="G147" s="26">
        <v>0</v>
      </c>
      <c r="H147" s="26"/>
      <c r="I147" s="25"/>
      <c r="J147" s="25"/>
      <c r="K147" s="5">
        <f>D147+E147-H147</f>
        <v>0</v>
      </c>
      <c r="L147" s="102"/>
    </row>
    <row r="148" spans="1:11" ht="15">
      <c r="A148" s="168" t="s">
        <v>284</v>
      </c>
      <c r="B148" s="168"/>
      <c r="C148" s="168"/>
      <c r="D148" s="168"/>
      <c r="E148" s="168"/>
      <c r="F148" s="168"/>
      <c r="G148" s="168"/>
      <c r="H148" s="168"/>
      <c r="I148" s="168"/>
      <c r="J148" s="168"/>
      <c r="K148" s="168"/>
    </row>
    <row r="149" spans="1:11" ht="15">
      <c r="A149" s="203" t="s">
        <v>294</v>
      </c>
      <c r="B149" s="203"/>
      <c r="C149" s="203"/>
      <c r="D149" s="203"/>
      <c r="E149" s="203"/>
      <c r="F149" s="203"/>
      <c r="G149" s="203"/>
      <c r="H149" s="203"/>
      <c r="I149" s="203"/>
      <c r="J149" s="203"/>
      <c r="K149" s="203"/>
    </row>
    <row r="150" spans="1:11" ht="15">
      <c r="A150" s="169" t="s">
        <v>3</v>
      </c>
      <c r="B150" s="170"/>
      <c r="C150" s="173" t="s">
        <v>69</v>
      </c>
      <c r="D150" s="173" t="s">
        <v>70</v>
      </c>
      <c r="E150" s="179" t="s">
        <v>104</v>
      </c>
      <c r="F150" s="179"/>
      <c r="G150" s="179"/>
      <c r="H150" s="179" t="s">
        <v>105</v>
      </c>
      <c r="I150" s="179"/>
      <c r="J150" s="179"/>
      <c r="K150" s="175" t="s">
        <v>73</v>
      </c>
    </row>
    <row r="151" spans="1:11" ht="15">
      <c r="A151" s="171"/>
      <c r="B151" s="172"/>
      <c r="C151" s="174"/>
      <c r="D151" s="174"/>
      <c r="E151" s="179"/>
      <c r="F151" s="179"/>
      <c r="G151" s="179"/>
      <c r="H151" s="179"/>
      <c r="I151" s="179"/>
      <c r="J151" s="179"/>
      <c r="K151" s="190"/>
    </row>
    <row r="152" spans="1:11" ht="15">
      <c r="A152" s="170" t="s">
        <v>4</v>
      </c>
      <c r="B152" s="181" t="s">
        <v>5</v>
      </c>
      <c r="C152" s="174"/>
      <c r="D152" s="174"/>
      <c r="E152" s="189" t="s">
        <v>106</v>
      </c>
      <c r="F152" s="189" t="s">
        <v>107</v>
      </c>
      <c r="G152" s="189"/>
      <c r="H152" s="189" t="s">
        <v>106</v>
      </c>
      <c r="I152" s="189" t="s">
        <v>107</v>
      </c>
      <c r="J152" s="189"/>
      <c r="K152" s="190"/>
    </row>
    <row r="153" spans="1:11" ht="15">
      <c r="A153" s="180"/>
      <c r="B153" s="174"/>
      <c r="C153" s="174"/>
      <c r="D153" s="174"/>
      <c r="E153" s="189"/>
      <c r="F153" s="188" t="s">
        <v>108</v>
      </c>
      <c r="G153" s="188" t="s">
        <v>109</v>
      </c>
      <c r="H153" s="189"/>
      <c r="I153" s="188" t="s">
        <v>110</v>
      </c>
      <c r="J153" s="188" t="s">
        <v>111</v>
      </c>
      <c r="K153" s="190"/>
    </row>
    <row r="154" spans="1:11" ht="29.25" customHeight="1">
      <c r="A154" s="192"/>
      <c r="B154" s="186"/>
      <c r="C154" s="186"/>
      <c r="D154" s="186"/>
      <c r="E154" s="189"/>
      <c r="F154" s="189"/>
      <c r="G154" s="189"/>
      <c r="H154" s="189"/>
      <c r="I154" s="189"/>
      <c r="J154" s="189"/>
      <c r="K154" s="191"/>
    </row>
    <row r="155" spans="1:11" ht="15.75" thickBot="1">
      <c r="A155" s="38">
        <v>1</v>
      </c>
      <c r="B155" s="1" t="s">
        <v>6</v>
      </c>
      <c r="C155" s="1" t="s">
        <v>7</v>
      </c>
      <c r="D155" s="33">
        <v>4</v>
      </c>
      <c r="E155" s="120">
        <v>5</v>
      </c>
      <c r="F155" s="120" t="s">
        <v>112</v>
      </c>
      <c r="G155" s="120" t="s">
        <v>113</v>
      </c>
      <c r="H155" s="120" t="s">
        <v>114</v>
      </c>
      <c r="I155" s="120" t="s">
        <v>115</v>
      </c>
      <c r="J155" s="120" t="s">
        <v>116</v>
      </c>
      <c r="K155" s="120" t="s">
        <v>117</v>
      </c>
    </row>
    <row r="156" spans="1:12" ht="23.25">
      <c r="A156" s="58" t="s">
        <v>395</v>
      </c>
      <c r="B156" s="121" t="s">
        <v>396</v>
      </c>
      <c r="C156" s="122" t="s">
        <v>397</v>
      </c>
      <c r="D156" s="92"/>
      <c r="E156" s="92"/>
      <c r="F156" s="92"/>
      <c r="G156" s="92"/>
      <c r="H156" s="92"/>
      <c r="I156" s="123"/>
      <c r="J156" s="123"/>
      <c r="K156" s="106">
        <f>D156+E156-H156</f>
        <v>0</v>
      </c>
      <c r="L156" s="102"/>
    </row>
    <row r="157" spans="1:12" ht="23.25">
      <c r="A157" s="58" t="s">
        <v>398</v>
      </c>
      <c r="B157" s="45" t="s">
        <v>399</v>
      </c>
      <c r="C157" s="143" t="s">
        <v>400</v>
      </c>
      <c r="D157" s="20"/>
      <c r="E157" s="20"/>
      <c r="F157" s="20"/>
      <c r="G157" s="20"/>
      <c r="H157" s="20"/>
      <c r="I157" s="22"/>
      <c r="J157" s="22"/>
      <c r="K157" s="4">
        <f>D157+E157-H157</f>
        <v>0</v>
      </c>
      <c r="L157" s="102"/>
    </row>
    <row r="158" spans="1:12" ht="23.25">
      <c r="A158" s="58" t="s">
        <v>402</v>
      </c>
      <c r="B158" s="45" t="s">
        <v>403</v>
      </c>
      <c r="C158" s="143" t="s">
        <v>401</v>
      </c>
      <c r="D158" s="20"/>
      <c r="E158" s="20"/>
      <c r="F158" s="20"/>
      <c r="G158" s="20"/>
      <c r="H158" s="20"/>
      <c r="I158" s="22"/>
      <c r="J158" s="22"/>
      <c r="K158" s="4">
        <f>D158+E158-H158</f>
        <v>0</v>
      </c>
      <c r="L158" s="102"/>
    </row>
    <row r="159" spans="1:12" ht="23.25">
      <c r="A159" s="119" t="s">
        <v>404</v>
      </c>
      <c r="B159" s="45" t="s">
        <v>405</v>
      </c>
      <c r="C159" s="46" t="s">
        <v>97</v>
      </c>
      <c r="D159" s="27"/>
      <c r="E159" s="15" t="s">
        <v>27</v>
      </c>
      <c r="F159" s="15" t="s">
        <v>27</v>
      </c>
      <c r="G159" s="15" t="s">
        <v>27</v>
      </c>
      <c r="H159" s="27"/>
      <c r="I159" s="31"/>
      <c r="J159" s="31"/>
      <c r="K159" s="87">
        <f>D159+H159</f>
        <v>0</v>
      </c>
      <c r="L159" s="102"/>
    </row>
    <row r="160" spans="1:12" ht="34.5">
      <c r="A160" s="72" t="s">
        <v>406</v>
      </c>
      <c r="B160" s="53" t="s">
        <v>407</v>
      </c>
      <c r="C160" s="143" t="s">
        <v>99</v>
      </c>
      <c r="D160" s="3"/>
      <c r="E160" s="3">
        <v>0</v>
      </c>
      <c r="F160" s="3"/>
      <c r="G160" s="3"/>
      <c r="H160" s="3"/>
      <c r="I160" s="19"/>
      <c r="J160" s="19"/>
      <c r="K160" s="4">
        <f>D160+E160-H160</f>
        <v>0</v>
      </c>
      <c r="L160" s="102"/>
    </row>
    <row r="161" spans="1:12" ht="27.75" customHeight="1" thickBot="1">
      <c r="A161" s="119" t="s">
        <v>408</v>
      </c>
      <c r="B161" s="59" t="s">
        <v>409</v>
      </c>
      <c r="C161" s="60" t="s">
        <v>281</v>
      </c>
      <c r="D161" s="16"/>
      <c r="E161" s="16"/>
      <c r="F161" s="16"/>
      <c r="G161" s="16">
        <v>0</v>
      </c>
      <c r="H161" s="16"/>
      <c r="I161" s="29"/>
      <c r="J161" s="29"/>
      <c r="K161" s="5">
        <f>D161+E161-H161</f>
        <v>0</v>
      </c>
      <c r="L161" s="102"/>
    </row>
    <row r="162" spans="1:11" ht="15">
      <c r="A162" s="168" t="s">
        <v>410</v>
      </c>
      <c r="B162" s="168"/>
      <c r="C162" s="168"/>
      <c r="D162" s="168"/>
      <c r="E162" s="168"/>
      <c r="F162" s="168"/>
      <c r="G162" s="168"/>
      <c r="H162" s="168"/>
      <c r="I162" s="168"/>
      <c r="J162" s="168"/>
      <c r="K162" s="168"/>
    </row>
    <row r="163" spans="1:11" ht="15">
      <c r="A163" s="203" t="s">
        <v>100</v>
      </c>
      <c r="B163" s="203"/>
      <c r="C163" s="203"/>
      <c r="D163" s="203"/>
      <c r="E163" s="203"/>
      <c r="F163" s="203"/>
      <c r="G163" s="203"/>
      <c r="H163" s="203"/>
      <c r="I163" s="203"/>
      <c r="J163" s="203"/>
      <c r="K163" s="203"/>
    </row>
    <row r="164" spans="1:11" ht="7.5" customHeight="1">
      <c r="A164" s="169" t="s">
        <v>87</v>
      </c>
      <c r="B164" s="170"/>
      <c r="C164" s="173" t="s">
        <v>69</v>
      </c>
      <c r="D164" s="175" t="s">
        <v>70</v>
      </c>
      <c r="E164" s="176"/>
      <c r="F164" s="179" t="s">
        <v>71</v>
      </c>
      <c r="G164" s="179"/>
      <c r="H164" s="175" t="s">
        <v>72</v>
      </c>
      <c r="I164" s="205"/>
      <c r="J164" s="175" t="s">
        <v>73</v>
      </c>
      <c r="K164" s="176"/>
    </row>
    <row r="165" spans="1:11" ht="15">
      <c r="A165" s="171"/>
      <c r="B165" s="172"/>
      <c r="C165" s="174"/>
      <c r="D165" s="177"/>
      <c r="E165" s="178"/>
      <c r="F165" s="179"/>
      <c r="G165" s="179"/>
      <c r="H165" s="177"/>
      <c r="I165" s="206"/>
      <c r="J165" s="177"/>
      <c r="K165" s="178"/>
    </row>
    <row r="166" spans="1:11" ht="15">
      <c r="A166" s="170" t="s">
        <v>4</v>
      </c>
      <c r="B166" s="181" t="s">
        <v>5</v>
      </c>
      <c r="C166" s="174"/>
      <c r="D166" s="177"/>
      <c r="E166" s="178"/>
      <c r="F166" s="179"/>
      <c r="G166" s="179"/>
      <c r="H166" s="177"/>
      <c r="I166" s="206"/>
      <c r="J166" s="177"/>
      <c r="K166" s="178"/>
    </row>
    <row r="167" spans="1:11" ht="15">
      <c r="A167" s="180"/>
      <c r="B167" s="174"/>
      <c r="C167" s="174"/>
      <c r="D167" s="177"/>
      <c r="E167" s="178"/>
      <c r="F167" s="179"/>
      <c r="G167" s="179"/>
      <c r="H167" s="177"/>
      <c r="I167" s="206"/>
      <c r="J167" s="177"/>
      <c r="K167" s="178"/>
    </row>
    <row r="168" spans="1:11" ht="15.75" thickBot="1">
      <c r="A168" s="1" t="s">
        <v>74</v>
      </c>
      <c r="B168" s="1" t="s">
        <v>6</v>
      </c>
      <c r="C168" s="1" t="s">
        <v>7</v>
      </c>
      <c r="D168" s="182">
        <v>4</v>
      </c>
      <c r="E168" s="170"/>
      <c r="F168" s="182" t="s">
        <v>118</v>
      </c>
      <c r="G168" s="170"/>
      <c r="H168" s="182" t="s">
        <v>112</v>
      </c>
      <c r="I168" s="170"/>
      <c r="J168" s="182" t="s">
        <v>113</v>
      </c>
      <c r="K168" s="169"/>
    </row>
    <row r="169" spans="1:12" ht="27.75" customHeight="1">
      <c r="A169" s="67" t="s">
        <v>411</v>
      </c>
      <c r="B169" s="121" t="s">
        <v>89</v>
      </c>
      <c r="C169" s="14" t="s">
        <v>412</v>
      </c>
      <c r="D169" s="204">
        <v>478938449.05</v>
      </c>
      <c r="E169" s="204"/>
      <c r="F169" s="204">
        <v>224860924.33</v>
      </c>
      <c r="G169" s="204"/>
      <c r="H169" s="204">
        <v>45697697.42</v>
      </c>
      <c r="I169" s="204"/>
      <c r="J169" s="166">
        <f aca="true" t="shared" si="13" ref="J169:J179">D169+F169-H169</f>
        <v>658101675.96</v>
      </c>
      <c r="K169" s="167"/>
      <c r="L169" s="102"/>
    </row>
    <row r="170" spans="1:12" ht="27.75" customHeight="1">
      <c r="A170" s="52" t="s">
        <v>502</v>
      </c>
      <c r="B170" s="133" t="s">
        <v>89</v>
      </c>
      <c r="C170" s="15" t="s">
        <v>413</v>
      </c>
      <c r="D170" s="158">
        <v>468983928.75</v>
      </c>
      <c r="E170" s="158"/>
      <c r="F170" s="158">
        <v>224225485.33</v>
      </c>
      <c r="G170" s="158"/>
      <c r="H170" s="158">
        <v>45515186.42</v>
      </c>
      <c r="I170" s="158"/>
      <c r="J170" s="159">
        <f t="shared" si="13"/>
        <v>647694227.66</v>
      </c>
      <c r="K170" s="160"/>
      <c r="L170" s="102"/>
    </row>
    <row r="171" spans="1:12" ht="23.25">
      <c r="A171" s="90" t="s">
        <v>503</v>
      </c>
      <c r="B171" s="134" t="s">
        <v>89</v>
      </c>
      <c r="C171" s="15" t="s">
        <v>414</v>
      </c>
      <c r="D171" s="158"/>
      <c r="E171" s="158"/>
      <c r="F171" s="158"/>
      <c r="G171" s="158"/>
      <c r="H171" s="158"/>
      <c r="I171" s="158"/>
      <c r="J171" s="159">
        <f t="shared" si="13"/>
        <v>0</v>
      </c>
      <c r="K171" s="160"/>
      <c r="L171" s="102"/>
    </row>
    <row r="172" spans="1:12" ht="15">
      <c r="A172" s="52" t="s">
        <v>415</v>
      </c>
      <c r="B172" s="134" t="s">
        <v>89</v>
      </c>
      <c r="C172" s="15" t="s">
        <v>416</v>
      </c>
      <c r="D172" s="158">
        <v>9954520.3</v>
      </c>
      <c r="E172" s="158"/>
      <c r="F172" s="158">
        <v>635439</v>
      </c>
      <c r="G172" s="158"/>
      <c r="H172" s="158">
        <v>182511</v>
      </c>
      <c r="I172" s="158"/>
      <c r="J172" s="159">
        <f t="shared" si="13"/>
        <v>10407448.3</v>
      </c>
      <c r="K172" s="160"/>
      <c r="L172" s="102"/>
    </row>
    <row r="173" spans="1:12" ht="23.25">
      <c r="A173" s="90" t="s">
        <v>503</v>
      </c>
      <c r="B173" s="133" t="s">
        <v>89</v>
      </c>
      <c r="C173" s="15" t="s">
        <v>417</v>
      </c>
      <c r="D173" s="158"/>
      <c r="E173" s="158"/>
      <c r="F173" s="158"/>
      <c r="G173" s="158"/>
      <c r="H173" s="158"/>
      <c r="I173" s="158"/>
      <c r="J173" s="159">
        <f t="shared" si="13"/>
        <v>0</v>
      </c>
      <c r="K173" s="160"/>
      <c r="L173" s="102"/>
    </row>
    <row r="174" spans="1:13" ht="15">
      <c r="A174" s="150"/>
      <c r="B174" s="153"/>
      <c r="C174" s="154"/>
      <c r="D174" s="208"/>
      <c r="E174" s="208"/>
      <c r="F174" s="208"/>
      <c r="G174" s="208"/>
      <c r="H174" s="208"/>
      <c r="I174" s="208"/>
      <c r="J174" s="209">
        <f t="shared" si="13"/>
        <v>0</v>
      </c>
      <c r="K174" s="210"/>
      <c r="L174" s="148"/>
      <c r="M174" s="147"/>
    </row>
    <row r="175" spans="1:12" ht="24.75" customHeight="1">
      <c r="A175" s="67" t="s">
        <v>504</v>
      </c>
      <c r="B175" s="53" t="s">
        <v>274</v>
      </c>
      <c r="C175" s="15" t="s">
        <v>418</v>
      </c>
      <c r="D175" s="158"/>
      <c r="E175" s="158"/>
      <c r="F175" s="158">
        <v>99994</v>
      </c>
      <c r="G175" s="158"/>
      <c r="H175" s="158">
        <v>95302</v>
      </c>
      <c r="I175" s="158"/>
      <c r="J175" s="159">
        <f t="shared" si="13"/>
        <v>4692</v>
      </c>
      <c r="K175" s="160"/>
      <c r="L175" s="102"/>
    </row>
    <row r="176" spans="1:12" ht="23.25">
      <c r="A176" s="52" t="s">
        <v>276</v>
      </c>
      <c r="B176" s="134" t="s">
        <v>274</v>
      </c>
      <c r="C176" s="15" t="s">
        <v>419</v>
      </c>
      <c r="D176" s="158"/>
      <c r="E176" s="158"/>
      <c r="F176" s="158"/>
      <c r="G176" s="158"/>
      <c r="H176" s="158"/>
      <c r="I176" s="158"/>
      <c r="J176" s="159">
        <f t="shared" si="13"/>
        <v>0</v>
      </c>
      <c r="K176" s="160"/>
      <c r="L176" s="102"/>
    </row>
    <row r="177" spans="1:12" ht="15">
      <c r="A177" s="52" t="s">
        <v>277</v>
      </c>
      <c r="B177" s="134" t="s">
        <v>274</v>
      </c>
      <c r="C177" s="15" t="s">
        <v>420</v>
      </c>
      <c r="D177" s="158"/>
      <c r="E177" s="158"/>
      <c r="F177" s="158"/>
      <c r="G177" s="158"/>
      <c r="H177" s="158"/>
      <c r="I177" s="158"/>
      <c r="J177" s="159">
        <f t="shared" si="13"/>
        <v>0</v>
      </c>
      <c r="K177" s="160"/>
      <c r="L177" s="102"/>
    </row>
    <row r="178" spans="1:13" ht="15">
      <c r="A178" s="150"/>
      <c r="B178" s="151"/>
      <c r="C178" s="152"/>
      <c r="D178" s="208"/>
      <c r="E178" s="208"/>
      <c r="F178" s="208"/>
      <c r="G178" s="208"/>
      <c r="H178" s="208"/>
      <c r="I178" s="208"/>
      <c r="J178" s="209">
        <f t="shared" si="13"/>
        <v>0</v>
      </c>
      <c r="K178" s="210"/>
      <c r="L178" s="148"/>
      <c r="M178" s="147"/>
    </row>
    <row r="179" spans="1:12" ht="22.5">
      <c r="A179" s="67" t="s">
        <v>421</v>
      </c>
      <c r="B179" s="53" t="s">
        <v>423</v>
      </c>
      <c r="C179" s="15" t="s">
        <v>422</v>
      </c>
      <c r="D179" s="158"/>
      <c r="E179" s="158"/>
      <c r="F179" s="158"/>
      <c r="G179" s="158"/>
      <c r="H179" s="158"/>
      <c r="I179" s="158"/>
      <c r="J179" s="159">
        <f t="shared" si="13"/>
        <v>0</v>
      </c>
      <c r="K179" s="160"/>
      <c r="L179" s="102"/>
    </row>
    <row r="180" spans="1:12" ht="15">
      <c r="A180" s="52" t="s">
        <v>424</v>
      </c>
      <c r="B180" s="135"/>
      <c r="C180" s="15"/>
      <c r="D180" s="198"/>
      <c r="E180" s="194"/>
      <c r="F180" s="193"/>
      <c r="G180" s="194"/>
      <c r="H180" s="193"/>
      <c r="I180" s="194"/>
      <c r="J180" s="193"/>
      <c r="K180" s="197"/>
      <c r="L180" s="102"/>
    </row>
    <row r="181" spans="1:13" ht="15">
      <c r="A181" s="149"/>
      <c r="B181" s="145"/>
      <c r="C181" s="146"/>
      <c r="D181" s="163"/>
      <c r="E181" s="163"/>
      <c r="F181" s="163"/>
      <c r="G181" s="163"/>
      <c r="H181" s="163"/>
      <c r="I181" s="163"/>
      <c r="J181" s="164">
        <f>D181+F181-H181</f>
        <v>0</v>
      </c>
      <c r="K181" s="165"/>
      <c r="L181" s="148"/>
      <c r="M181" s="147"/>
    </row>
    <row r="182" spans="1:12" ht="36.75" customHeight="1">
      <c r="A182" s="67" t="s">
        <v>429</v>
      </c>
      <c r="B182" s="53" t="s">
        <v>90</v>
      </c>
      <c r="C182" s="15" t="s">
        <v>425</v>
      </c>
      <c r="D182" s="162"/>
      <c r="E182" s="162"/>
      <c r="F182" s="162"/>
      <c r="G182" s="162"/>
      <c r="H182" s="162"/>
      <c r="I182" s="162"/>
      <c r="J182" s="159">
        <f>D182+F182-H182</f>
        <v>0</v>
      </c>
      <c r="K182" s="160"/>
      <c r="L182" s="102"/>
    </row>
    <row r="183" spans="1:12" ht="22.5" customHeight="1">
      <c r="A183" s="52" t="s">
        <v>505</v>
      </c>
      <c r="B183" s="134" t="s">
        <v>90</v>
      </c>
      <c r="C183" s="15" t="s">
        <v>426</v>
      </c>
      <c r="D183" s="158"/>
      <c r="E183" s="158"/>
      <c r="F183" s="158"/>
      <c r="G183" s="158"/>
      <c r="H183" s="158"/>
      <c r="I183" s="158"/>
      <c r="J183" s="159">
        <f>D183+F183-H183</f>
        <v>0</v>
      </c>
      <c r="K183" s="160"/>
      <c r="L183" s="102"/>
    </row>
    <row r="184" spans="1:12" ht="15">
      <c r="A184" s="52" t="s">
        <v>91</v>
      </c>
      <c r="B184" s="134" t="s">
        <v>90</v>
      </c>
      <c r="C184" s="15" t="s">
        <v>427</v>
      </c>
      <c r="D184" s="158"/>
      <c r="E184" s="158"/>
      <c r="F184" s="158"/>
      <c r="G184" s="158"/>
      <c r="H184" s="158"/>
      <c r="I184" s="158"/>
      <c r="J184" s="159">
        <f>D184+F184-H184</f>
        <v>0</v>
      </c>
      <c r="K184" s="160"/>
      <c r="L184" s="102"/>
    </row>
    <row r="185" spans="1:12" ht="22.5">
      <c r="A185" s="67" t="s">
        <v>428</v>
      </c>
      <c r="B185" s="53" t="s">
        <v>430</v>
      </c>
      <c r="C185" s="15" t="s">
        <v>431</v>
      </c>
      <c r="D185" s="162"/>
      <c r="E185" s="162"/>
      <c r="F185" s="162"/>
      <c r="G185" s="162"/>
      <c r="H185" s="162"/>
      <c r="I185" s="162"/>
      <c r="J185" s="159">
        <f>D185+F185-H185</f>
        <v>0</v>
      </c>
      <c r="K185" s="160"/>
      <c r="L185" s="102"/>
    </row>
    <row r="186" spans="1:12" ht="15">
      <c r="A186" s="52" t="s">
        <v>424</v>
      </c>
      <c r="B186" s="135"/>
      <c r="C186" s="15"/>
      <c r="D186" s="198"/>
      <c r="E186" s="194"/>
      <c r="F186" s="193"/>
      <c r="G186" s="194"/>
      <c r="H186" s="193"/>
      <c r="I186" s="194"/>
      <c r="J186" s="193"/>
      <c r="K186" s="197"/>
      <c r="L186" s="102"/>
    </row>
    <row r="187" spans="1:13" ht="15">
      <c r="A187" s="144"/>
      <c r="B187" s="145"/>
      <c r="C187" s="146"/>
      <c r="D187" s="163"/>
      <c r="E187" s="163"/>
      <c r="F187" s="163"/>
      <c r="G187" s="163"/>
      <c r="H187" s="163"/>
      <c r="I187" s="163"/>
      <c r="J187" s="164">
        <f>D187+F187-H187</f>
        <v>0</v>
      </c>
      <c r="K187" s="165"/>
      <c r="L187" s="148"/>
      <c r="M187" s="147"/>
    </row>
    <row r="188" spans="1:12" ht="22.5">
      <c r="A188" s="67" t="s">
        <v>432</v>
      </c>
      <c r="B188" s="53" t="s">
        <v>433</v>
      </c>
      <c r="C188" s="15" t="s">
        <v>434</v>
      </c>
      <c r="D188" s="161">
        <v>1649271.73</v>
      </c>
      <c r="E188" s="161"/>
      <c r="F188" s="161">
        <v>253204</v>
      </c>
      <c r="G188" s="161"/>
      <c r="H188" s="161">
        <v>64040</v>
      </c>
      <c r="I188" s="161"/>
      <c r="J188" s="159">
        <f>D188+F188-H188</f>
        <v>1838435.73</v>
      </c>
      <c r="K188" s="160"/>
      <c r="L188" s="102"/>
    </row>
    <row r="189" spans="1:12" ht="23.25">
      <c r="A189" s="52" t="s">
        <v>506</v>
      </c>
      <c r="B189" s="134" t="s">
        <v>433</v>
      </c>
      <c r="C189" s="15" t="s">
        <v>435</v>
      </c>
      <c r="D189" s="158">
        <v>1649271.73</v>
      </c>
      <c r="E189" s="158"/>
      <c r="F189" s="158">
        <v>253204</v>
      </c>
      <c r="G189" s="158"/>
      <c r="H189" s="158">
        <v>64040</v>
      </c>
      <c r="I189" s="158"/>
      <c r="J189" s="159">
        <f>D189+F189-H189</f>
        <v>1838435.73</v>
      </c>
      <c r="K189" s="160"/>
      <c r="L189" s="102"/>
    </row>
    <row r="190" spans="1:13" ht="15">
      <c r="A190" s="144"/>
      <c r="B190" s="145"/>
      <c r="C190" s="146"/>
      <c r="D190" s="163"/>
      <c r="E190" s="163"/>
      <c r="F190" s="163"/>
      <c r="G190" s="163"/>
      <c r="H190" s="163"/>
      <c r="I190" s="163"/>
      <c r="J190" s="164">
        <f>D190+F190-H190</f>
        <v>0</v>
      </c>
      <c r="K190" s="165"/>
      <c r="L190" s="148"/>
      <c r="M190" s="147"/>
    </row>
    <row r="191" spans="1:12" ht="36.75" customHeight="1" thickBot="1">
      <c r="A191" s="67" t="s">
        <v>436</v>
      </c>
      <c r="B191" s="59" t="s">
        <v>92</v>
      </c>
      <c r="C191" s="81" t="s">
        <v>437</v>
      </c>
      <c r="D191" s="183"/>
      <c r="E191" s="183"/>
      <c r="F191" s="183"/>
      <c r="G191" s="183"/>
      <c r="H191" s="183"/>
      <c r="I191" s="183"/>
      <c r="J191" s="156">
        <f>D191+F191-H191</f>
        <v>0</v>
      </c>
      <c r="K191" s="157"/>
      <c r="L191" s="102"/>
    </row>
    <row r="192" spans="1:12" ht="15">
      <c r="A192" s="168" t="s">
        <v>438</v>
      </c>
      <c r="B192" s="168"/>
      <c r="C192" s="168"/>
      <c r="D192" s="168"/>
      <c r="E192" s="168"/>
      <c r="F192" s="168"/>
      <c r="G192" s="168"/>
      <c r="H192" s="168"/>
      <c r="I192" s="168"/>
      <c r="J192" s="168"/>
      <c r="K192" s="168"/>
      <c r="L192" s="102"/>
    </row>
    <row r="193" spans="1:12" ht="15">
      <c r="A193" s="203" t="s">
        <v>100</v>
      </c>
      <c r="B193" s="203"/>
      <c r="C193" s="203"/>
      <c r="D193" s="203"/>
      <c r="E193" s="203"/>
      <c r="F193" s="203"/>
      <c r="G193" s="203"/>
      <c r="H193" s="203"/>
      <c r="I193" s="203"/>
      <c r="J193" s="203"/>
      <c r="K193" s="203"/>
      <c r="L193" s="102"/>
    </row>
    <row r="194" spans="1:12" ht="15">
      <c r="A194" s="169" t="s">
        <v>87</v>
      </c>
      <c r="B194" s="170"/>
      <c r="C194" s="173" t="s">
        <v>69</v>
      </c>
      <c r="D194" s="175" t="s">
        <v>70</v>
      </c>
      <c r="E194" s="176"/>
      <c r="F194" s="179" t="s">
        <v>71</v>
      </c>
      <c r="G194" s="179"/>
      <c r="H194" s="175" t="s">
        <v>72</v>
      </c>
      <c r="I194" s="205"/>
      <c r="J194" s="175" t="s">
        <v>73</v>
      </c>
      <c r="K194" s="176"/>
      <c r="L194" s="102"/>
    </row>
    <row r="195" spans="1:12" ht="15">
      <c r="A195" s="171"/>
      <c r="B195" s="172"/>
      <c r="C195" s="174"/>
      <c r="D195" s="177"/>
      <c r="E195" s="178"/>
      <c r="F195" s="179"/>
      <c r="G195" s="179"/>
      <c r="H195" s="177"/>
      <c r="I195" s="206"/>
      <c r="J195" s="177"/>
      <c r="K195" s="178"/>
      <c r="L195" s="102"/>
    </row>
    <row r="196" spans="1:12" ht="15">
      <c r="A196" s="170" t="s">
        <v>4</v>
      </c>
      <c r="B196" s="181" t="s">
        <v>5</v>
      </c>
      <c r="C196" s="174"/>
      <c r="D196" s="177"/>
      <c r="E196" s="178"/>
      <c r="F196" s="179"/>
      <c r="G196" s="179"/>
      <c r="H196" s="177"/>
      <c r="I196" s="206"/>
      <c r="J196" s="177"/>
      <c r="K196" s="178"/>
      <c r="L196" s="102"/>
    </row>
    <row r="197" spans="1:12" ht="15">
      <c r="A197" s="180"/>
      <c r="B197" s="174"/>
      <c r="C197" s="174"/>
      <c r="D197" s="177"/>
      <c r="E197" s="178"/>
      <c r="F197" s="179"/>
      <c r="G197" s="179"/>
      <c r="H197" s="177"/>
      <c r="I197" s="206"/>
      <c r="J197" s="177"/>
      <c r="K197" s="178"/>
      <c r="L197" s="102"/>
    </row>
    <row r="198" spans="1:12" ht="15.75" thickBot="1">
      <c r="A198" s="1" t="s">
        <v>74</v>
      </c>
      <c r="B198" s="1" t="s">
        <v>6</v>
      </c>
      <c r="C198" s="1" t="s">
        <v>7</v>
      </c>
      <c r="D198" s="182">
        <v>4</v>
      </c>
      <c r="E198" s="170"/>
      <c r="F198" s="182" t="s">
        <v>118</v>
      </c>
      <c r="G198" s="170"/>
      <c r="H198" s="182" t="s">
        <v>112</v>
      </c>
      <c r="I198" s="170"/>
      <c r="J198" s="182" t="s">
        <v>113</v>
      </c>
      <c r="K198" s="169"/>
      <c r="L198" s="102"/>
    </row>
    <row r="199" spans="1:12" ht="23.25">
      <c r="A199" s="52" t="s">
        <v>505</v>
      </c>
      <c r="B199" s="136" t="s">
        <v>92</v>
      </c>
      <c r="C199" s="14" t="s">
        <v>439</v>
      </c>
      <c r="D199" s="204"/>
      <c r="E199" s="204"/>
      <c r="F199" s="204"/>
      <c r="G199" s="204"/>
      <c r="H199" s="204"/>
      <c r="I199" s="204"/>
      <c r="J199" s="166">
        <f aca="true" t="shared" si="14" ref="J199:J221">D199+F199-H199</f>
        <v>0</v>
      </c>
      <c r="K199" s="167"/>
      <c r="L199" s="102"/>
    </row>
    <row r="200" spans="1:12" ht="15">
      <c r="A200" s="52" t="s">
        <v>91</v>
      </c>
      <c r="B200" s="134" t="s">
        <v>92</v>
      </c>
      <c r="C200" s="15" t="s">
        <v>440</v>
      </c>
      <c r="D200" s="158"/>
      <c r="E200" s="158"/>
      <c r="F200" s="158"/>
      <c r="G200" s="158"/>
      <c r="H200" s="158"/>
      <c r="I200" s="158"/>
      <c r="J200" s="159">
        <f t="shared" si="14"/>
        <v>0</v>
      </c>
      <c r="K200" s="160"/>
      <c r="L200" s="102"/>
    </row>
    <row r="201" spans="1:13" ht="15">
      <c r="A201" s="144"/>
      <c r="B201" s="145"/>
      <c r="C201" s="146"/>
      <c r="D201" s="163"/>
      <c r="E201" s="163"/>
      <c r="F201" s="163"/>
      <c r="G201" s="163"/>
      <c r="H201" s="163"/>
      <c r="I201" s="163"/>
      <c r="J201" s="164">
        <f t="shared" si="14"/>
        <v>0</v>
      </c>
      <c r="K201" s="165"/>
      <c r="L201" s="148"/>
      <c r="M201" s="147"/>
    </row>
    <row r="202" spans="1:12" ht="33">
      <c r="A202" s="67" t="s">
        <v>465</v>
      </c>
      <c r="B202" s="53" t="s">
        <v>94</v>
      </c>
      <c r="C202" s="15" t="s">
        <v>441</v>
      </c>
      <c r="D202" s="161"/>
      <c r="E202" s="161"/>
      <c r="F202" s="161"/>
      <c r="G202" s="161"/>
      <c r="H202" s="161"/>
      <c r="I202" s="161"/>
      <c r="J202" s="159">
        <f t="shared" si="14"/>
        <v>0</v>
      </c>
      <c r="K202" s="160"/>
      <c r="L202" s="102"/>
    </row>
    <row r="203" spans="1:12" ht="23.25">
      <c r="A203" s="52" t="s">
        <v>505</v>
      </c>
      <c r="B203" s="134" t="s">
        <v>94</v>
      </c>
      <c r="C203" s="15" t="s">
        <v>442</v>
      </c>
      <c r="D203" s="158"/>
      <c r="E203" s="158"/>
      <c r="F203" s="158"/>
      <c r="G203" s="158"/>
      <c r="H203" s="158"/>
      <c r="I203" s="158"/>
      <c r="J203" s="159">
        <f t="shared" si="14"/>
        <v>0</v>
      </c>
      <c r="K203" s="160"/>
      <c r="L203" s="102"/>
    </row>
    <row r="204" spans="1:12" ht="23.25">
      <c r="A204" s="90" t="s">
        <v>191</v>
      </c>
      <c r="B204" s="134" t="s">
        <v>94</v>
      </c>
      <c r="C204" s="15" t="s">
        <v>443</v>
      </c>
      <c r="D204" s="158"/>
      <c r="E204" s="158"/>
      <c r="F204" s="158"/>
      <c r="G204" s="158"/>
      <c r="H204" s="158"/>
      <c r="I204" s="158"/>
      <c r="J204" s="159">
        <f t="shared" si="14"/>
        <v>0</v>
      </c>
      <c r="K204" s="160"/>
      <c r="L204" s="102"/>
    </row>
    <row r="205" spans="1:12" ht="15">
      <c r="A205" s="52" t="s">
        <v>444</v>
      </c>
      <c r="B205" s="134" t="s">
        <v>94</v>
      </c>
      <c r="C205" s="15" t="s">
        <v>445</v>
      </c>
      <c r="D205" s="158"/>
      <c r="E205" s="158"/>
      <c r="F205" s="158"/>
      <c r="G205" s="158"/>
      <c r="H205" s="158"/>
      <c r="I205" s="158"/>
      <c r="J205" s="159">
        <f t="shared" si="14"/>
        <v>0</v>
      </c>
      <c r="K205" s="160"/>
      <c r="L205" s="102"/>
    </row>
    <row r="206" spans="1:12" ht="15">
      <c r="A206" s="52" t="s">
        <v>91</v>
      </c>
      <c r="B206" s="134" t="s">
        <v>94</v>
      </c>
      <c r="C206" s="15" t="s">
        <v>446</v>
      </c>
      <c r="D206" s="158"/>
      <c r="E206" s="158"/>
      <c r="F206" s="158"/>
      <c r="G206" s="158"/>
      <c r="H206" s="158"/>
      <c r="I206" s="158"/>
      <c r="J206" s="159">
        <f t="shared" si="14"/>
        <v>0</v>
      </c>
      <c r="K206" s="160"/>
      <c r="L206" s="102"/>
    </row>
    <row r="207" spans="1:12" ht="15">
      <c r="A207" s="52" t="s">
        <v>447</v>
      </c>
      <c r="B207" s="134" t="s">
        <v>94</v>
      </c>
      <c r="C207" s="15" t="s">
        <v>448</v>
      </c>
      <c r="D207" s="158"/>
      <c r="E207" s="158"/>
      <c r="F207" s="158"/>
      <c r="G207" s="158"/>
      <c r="H207" s="158"/>
      <c r="I207" s="158"/>
      <c r="J207" s="159">
        <f t="shared" si="14"/>
        <v>0</v>
      </c>
      <c r="K207" s="160"/>
      <c r="L207" s="102"/>
    </row>
    <row r="208" spans="1:12" ht="15">
      <c r="A208" s="52" t="s">
        <v>449</v>
      </c>
      <c r="B208" s="134" t="s">
        <v>94</v>
      </c>
      <c r="C208" s="15" t="s">
        <v>450</v>
      </c>
      <c r="D208" s="158"/>
      <c r="E208" s="158"/>
      <c r="F208" s="158"/>
      <c r="G208" s="158"/>
      <c r="H208" s="158"/>
      <c r="I208" s="158"/>
      <c r="J208" s="159">
        <f t="shared" si="14"/>
        <v>0</v>
      </c>
      <c r="K208" s="160"/>
      <c r="L208" s="102"/>
    </row>
    <row r="209" spans="1:13" ht="15">
      <c r="A209" s="144"/>
      <c r="B209" s="145"/>
      <c r="C209" s="146"/>
      <c r="D209" s="163"/>
      <c r="E209" s="163"/>
      <c r="F209" s="163"/>
      <c r="G209" s="163"/>
      <c r="H209" s="163"/>
      <c r="I209" s="163"/>
      <c r="J209" s="164">
        <f t="shared" si="14"/>
        <v>0</v>
      </c>
      <c r="K209" s="165"/>
      <c r="L209" s="148"/>
      <c r="M209" s="147"/>
    </row>
    <row r="210" spans="1:12" ht="28.5" customHeight="1">
      <c r="A210" s="67" t="s">
        <v>451</v>
      </c>
      <c r="B210" s="53" t="s">
        <v>96</v>
      </c>
      <c r="C210" s="15" t="s">
        <v>452</v>
      </c>
      <c r="D210" s="162">
        <v>511580.95</v>
      </c>
      <c r="E210" s="162"/>
      <c r="F210" s="162">
        <v>427809634.5</v>
      </c>
      <c r="G210" s="162"/>
      <c r="H210" s="162">
        <v>167350.55</v>
      </c>
      <c r="I210" s="162"/>
      <c r="J210" s="159">
        <f t="shared" si="14"/>
        <v>428153864.9</v>
      </c>
      <c r="K210" s="160"/>
      <c r="L210" s="102"/>
    </row>
    <row r="211" spans="1:12" ht="23.25">
      <c r="A211" s="52" t="s">
        <v>505</v>
      </c>
      <c r="B211" s="137" t="s">
        <v>96</v>
      </c>
      <c r="C211" s="15" t="s">
        <v>453</v>
      </c>
      <c r="D211" s="158">
        <v>511580.95</v>
      </c>
      <c r="E211" s="158"/>
      <c r="F211" s="158"/>
      <c r="G211" s="158"/>
      <c r="H211" s="158">
        <v>167350.55</v>
      </c>
      <c r="I211" s="158"/>
      <c r="J211" s="159">
        <f t="shared" si="14"/>
        <v>344230.4</v>
      </c>
      <c r="K211" s="160"/>
      <c r="L211" s="102"/>
    </row>
    <row r="212" spans="1:12" ht="23.25">
      <c r="A212" s="90" t="s">
        <v>191</v>
      </c>
      <c r="B212" s="138" t="s">
        <v>96</v>
      </c>
      <c r="C212" s="15" t="s">
        <v>454</v>
      </c>
      <c r="D212" s="161">
        <v>511580.95</v>
      </c>
      <c r="E212" s="161"/>
      <c r="F212" s="161"/>
      <c r="G212" s="161"/>
      <c r="H212" s="161">
        <v>167350.55</v>
      </c>
      <c r="I212" s="161"/>
      <c r="J212" s="159">
        <f t="shared" si="14"/>
        <v>344230.4</v>
      </c>
      <c r="K212" s="160"/>
      <c r="L212" s="102"/>
    </row>
    <row r="213" spans="1:12" ht="15">
      <c r="A213" s="52" t="s">
        <v>444</v>
      </c>
      <c r="B213" s="134" t="s">
        <v>96</v>
      </c>
      <c r="C213" s="15" t="s">
        <v>455</v>
      </c>
      <c r="D213" s="158"/>
      <c r="E213" s="158"/>
      <c r="F213" s="158"/>
      <c r="G213" s="158"/>
      <c r="H213" s="158"/>
      <c r="I213" s="158"/>
      <c r="J213" s="159">
        <f t="shared" si="14"/>
        <v>0</v>
      </c>
      <c r="K213" s="160"/>
      <c r="L213" s="102"/>
    </row>
    <row r="214" spans="1:12" ht="15">
      <c r="A214" s="52" t="s">
        <v>91</v>
      </c>
      <c r="B214" s="134" t="s">
        <v>96</v>
      </c>
      <c r="C214" s="15" t="s">
        <v>456</v>
      </c>
      <c r="D214" s="158"/>
      <c r="E214" s="158"/>
      <c r="F214" s="158"/>
      <c r="G214" s="158"/>
      <c r="H214" s="158"/>
      <c r="I214" s="158"/>
      <c r="J214" s="159">
        <f t="shared" si="14"/>
        <v>0</v>
      </c>
      <c r="K214" s="160"/>
      <c r="L214" s="102"/>
    </row>
    <row r="215" spans="1:12" ht="15">
      <c r="A215" s="52" t="s">
        <v>447</v>
      </c>
      <c r="B215" s="134" t="s">
        <v>96</v>
      </c>
      <c r="C215" s="15" t="s">
        <v>457</v>
      </c>
      <c r="D215" s="158"/>
      <c r="E215" s="158"/>
      <c r="F215" s="158">
        <v>427809634.5</v>
      </c>
      <c r="G215" s="158"/>
      <c r="H215" s="158"/>
      <c r="I215" s="158"/>
      <c r="J215" s="159">
        <f t="shared" si="14"/>
        <v>427809634.5</v>
      </c>
      <c r="K215" s="160"/>
      <c r="L215" s="102"/>
    </row>
    <row r="216" spans="1:13" ht="15">
      <c r="A216" s="144"/>
      <c r="B216" s="145"/>
      <c r="C216" s="146"/>
      <c r="D216" s="163"/>
      <c r="E216" s="163"/>
      <c r="F216" s="163"/>
      <c r="G216" s="163"/>
      <c r="H216" s="163"/>
      <c r="I216" s="163"/>
      <c r="J216" s="164">
        <f t="shared" si="14"/>
        <v>0</v>
      </c>
      <c r="K216" s="165"/>
      <c r="L216" s="148"/>
      <c r="M216" s="147"/>
    </row>
    <row r="217" spans="1:12" ht="22.5">
      <c r="A217" s="67" t="s">
        <v>458</v>
      </c>
      <c r="B217" s="53" t="s">
        <v>98</v>
      </c>
      <c r="C217" s="15" t="s">
        <v>459</v>
      </c>
      <c r="D217" s="162">
        <v>530726168.84</v>
      </c>
      <c r="E217" s="162"/>
      <c r="F217" s="162">
        <v>189472947.31</v>
      </c>
      <c r="G217" s="162"/>
      <c r="H217" s="162">
        <v>1</v>
      </c>
      <c r="I217" s="162"/>
      <c r="J217" s="159">
        <f t="shared" si="14"/>
        <v>720199115.15</v>
      </c>
      <c r="K217" s="160"/>
      <c r="L217" s="102"/>
    </row>
    <row r="218" spans="1:12" ht="34.5">
      <c r="A218" s="52" t="s">
        <v>507</v>
      </c>
      <c r="B218" s="137" t="s">
        <v>98</v>
      </c>
      <c r="C218" s="15" t="s">
        <v>460</v>
      </c>
      <c r="D218" s="158"/>
      <c r="E218" s="158"/>
      <c r="F218" s="158"/>
      <c r="G218" s="158"/>
      <c r="H218" s="158"/>
      <c r="I218" s="158"/>
      <c r="J218" s="159">
        <f t="shared" si="14"/>
        <v>0</v>
      </c>
      <c r="K218" s="160"/>
      <c r="L218" s="102"/>
    </row>
    <row r="219" spans="1:12" ht="15">
      <c r="A219" s="90" t="s">
        <v>461</v>
      </c>
      <c r="B219" s="134" t="s">
        <v>98</v>
      </c>
      <c r="C219" s="15" t="s">
        <v>462</v>
      </c>
      <c r="D219" s="158"/>
      <c r="E219" s="158"/>
      <c r="F219" s="158"/>
      <c r="G219" s="158"/>
      <c r="H219" s="158"/>
      <c r="I219" s="158"/>
      <c r="J219" s="159">
        <f t="shared" si="14"/>
        <v>0</v>
      </c>
      <c r="K219" s="160"/>
      <c r="L219" s="102"/>
    </row>
    <row r="220" spans="1:12" ht="23.25">
      <c r="A220" s="124" t="s">
        <v>191</v>
      </c>
      <c r="B220" s="138" t="s">
        <v>98</v>
      </c>
      <c r="C220" s="15" t="s">
        <v>463</v>
      </c>
      <c r="D220" s="161"/>
      <c r="E220" s="161"/>
      <c r="F220" s="161"/>
      <c r="G220" s="161"/>
      <c r="H220" s="161"/>
      <c r="I220" s="161"/>
      <c r="J220" s="159">
        <f t="shared" si="14"/>
        <v>0</v>
      </c>
      <c r="K220" s="160"/>
      <c r="L220" s="102"/>
    </row>
    <row r="221" spans="1:12" ht="15.75" thickBot="1">
      <c r="A221" s="90" t="s">
        <v>444</v>
      </c>
      <c r="B221" s="139" t="s">
        <v>98</v>
      </c>
      <c r="C221" s="81" t="s">
        <v>464</v>
      </c>
      <c r="D221" s="155"/>
      <c r="E221" s="155"/>
      <c r="F221" s="155"/>
      <c r="G221" s="155"/>
      <c r="H221" s="155"/>
      <c r="I221" s="155"/>
      <c r="J221" s="156">
        <f t="shared" si="14"/>
        <v>0</v>
      </c>
      <c r="K221" s="157"/>
      <c r="L221" s="102"/>
    </row>
    <row r="222" spans="1:11" ht="10.5" customHeight="1" hidden="1" thickBot="1">
      <c r="A222" s="97"/>
      <c r="B222" s="98"/>
      <c r="C222" s="99"/>
      <c r="D222" s="207"/>
      <c r="E222" s="207"/>
      <c r="F222" s="207"/>
      <c r="G222" s="207"/>
      <c r="H222" s="207"/>
      <c r="I222" s="207"/>
      <c r="J222" s="207"/>
      <c r="K222" s="211"/>
    </row>
    <row r="223" spans="1:11" ht="15">
      <c r="A223" s="168" t="s">
        <v>466</v>
      </c>
      <c r="B223" s="168"/>
      <c r="C223" s="168"/>
      <c r="D223" s="168"/>
      <c r="E223" s="168"/>
      <c r="F223" s="168"/>
      <c r="G223" s="168"/>
      <c r="H223" s="168"/>
      <c r="I223" s="168"/>
      <c r="J223" s="168"/>
      <c r="K223" s="168"/>
    </row>
    <row r="224" spans="1:11" ht="15">
      <c r="A224" s="203" t="s">
        <v>100</v>
      </c>
      <c r="B224" s="203"/>
      <c r="C224" s="203"/>
      <c r="D224" s="203"/>
      <c r="E224" s="203"/>
      <c r="F224" s="203"/>
      <c r="G224" s="203"/>
      <c r="H224" s="203"/>
      <c r="I224" s="203"/>
      <c r="J224" s="203"/>
      <c r="K224" s="203"/>
    </row>
    <row r="225" spans="1:11" ht="15" customHeight="1">
      <c r="A225" s="169" t="s">
        <v>87</v>
      </c>
      <c r="B225" s="170"/>
      <c r="C225" s="173" t="s">
        <v>69</v>
      </c>
      <c r="D225" s="175" t="s">
        <v>70</v>
      </c>
      <c r="E225" s="176"/>
      <c r="F225" s="179" t="s">
        <v>71</v>
      </c>
      <c r="G225" s="179"/>
      <c r="H225" s="175" t="s">
        <v>72</v>
      </c>
      <c r="I225" s="205"/>
      <c r="J225" s="175" t="s">
        <v>73</v>
      </c>
      <c r="K225" s="176"/>
    </row>
    <row r="226" spans="1:11" ht="15">
      <c r="A226" s="171"/>
      <c r="B226" s="172"/>
      <c r="C226" s="174"/>
      <c r="D226" s="177"/>
      <c r="E226" s="178"/>
      <c r="F226" s="179"/>
      <c r="G226" s="179"/>
      <c r="H226" s="177"/>
      <c r="I226" s="206"/>
      <c r="J226" s="177"/>
      <c r="K226" s="178"/>
    </row>
    <row r="227" spans="1:11" ht="15">
      <c r="A227" s="170" t="s">
        <v>4</v>
      </c>
      <c r="B227" s="181" t="s">
        <v>5</v>
      </c>
      <c r="C227" s="174"/>
      <c r="D227" s="177"/>
      <c r="E227" s="178"/>
      <c r="F227" s="179"/>
      <c r="G227" s="179"/>
      <c r="H227" s="177"/>
      <c r="I227" s="206"/>
      <c r="J227" s="177"/>
      <c r="K227" s="178"/>
    </row>
    <row r="228" spans="1:11" ht="15">
      <c r="A228" s="180"/>
      <c r="B228" s="174"/>
      <c r="C228" s="174"/>
      <c r="D228" s="177"/>
      <c r="E228" s="178"/>
      <c r="F228" s="179"/>
      <c r="G228" s="179"/>
      <c r="H228" s="177"/>
      <c r="I228" s="206"/>
      <c r="J228" s="177"/>
      <c r="K228" s="178"/>
    </row>
    <row r="229" spans="1:11" ht="15.75" thickBot="1">
      <c r="A229" s="1" t="s">
        <v>74</v>
      </c>
      <c r="B229" s="1" t="s">
        <v>6</v>
      </c>
      <c r="C229" s="1" t="s">
        <v>7</v>
      </c>
      <c r="D229" s="182">
        <v>4</v>
      </c>
      <c r="E229" s="170"/>
      <c r="F229" s="182" t="s">
        <v>118</v>
      </c>
      <c r="G229" s="170"/>
      <c r="H229" s="182" t="s">
        <v>112</v>
      </c>
      <c r="I229" s="170"/>
      <c r="J229" s="182" t="s">
        <v>113</v>
      </c>
      <c r="K229" s="169"/>
    </row>
    <row r="230" spans="1:11" ht="15">
      <c r="A230" s="90" t="s">
        <v>91</v>
      </c>
      <c r="B230" s="136" t="s">
        <v>98</v>
      </c>
      <c r="C230" s="14" t="s">
        <v>467</v>
      </c>
      <c r="D230" s="204"/>
      <c r="E230" s="204"/>
      <c r="F230" s="204"/>
      <c r="G230" s="204"/>
      <c r="H230" s="204"/>
      <c r="I230" s="204"/>
      <c r="J230" s="166">
        <f aca="true" t="shared" si="15" ref="J230:J238">D230+F230-H230</f>
        <v>0</v>
      </c>
      <c r="K230" s="167"/>
    </row>
    <row r="231" spans="1:11" ht="15">
      <c r="A231" s="90" t="s">
        <v>447</v>
      </c>
      <c r="B231" s="134" t="s">
        <v>98</v>
      </c>
      <c r="C231" s="15" t="s">
        <v>468</v>
      </c>
      <c r="D231" s="158"/>
      <c r="E231" s="158"/>
      <c r="F231" s="158"/>
      <c r="G231" s="158"/>
      <c r="H231" s="158"/>
      <c r="I231" s="158"/>
      <c r="J231" s="159">
        <f t="shared" si="15"/>
        <v>0</v>
      </c>
      <c r="K231" s="160"/>
    </row>
    <row r="232" spans="1:13" ht="15">
      <c r="A232" s="144"/>
      <c r="B232" s="145"/>
      <c r="C232" s="146"/>
      <c r="D232" s="163"/>
      <c r="E232" s="163"/>
      <c r="F232" s="163"/>
      <c r="G232" s="163"/>
      <c r="H232" s="163"/>
      <c r="I232" s="163"/>
      <c r="J232" s="164">
        <f t="shared" si="15"/>
        <v>0</v>
      </c>
      <c r="K232" s="165"/>
      <c r="L232" s="147"/>
      <c r="M232" s="147"/>
    </row>
    <row r="233" spans="1:11" ht="23.25">
      <c r="A233" s="125" t="s">
        <v>469</v>
      </c>
      <c r="B233" s="140" t="s">
        <v>98</v>
      </c>
      <c r="C233" s="111" t="s">
        <v>470</v>
      </c>
      <c r="D233" s="212">
        <v>530726168.84</v>
      </c>
      <c r="E233" s="212"/>
      <c r="F233" s="212">
        <v>189472947.31</v>
      </c>
      <c r="G233" s="212"/>
      <c r="H233" s="212">
        <v>1</v>
      </c>
      <c r="I233" s="212"/>
      <c r="J233" s="213">
        <f t="shared" si="15"/>
        <v>720199115.15</v>
      </c>
      <c r="K233" s="214"/>
    </row>
    <row r="234" spans="1:11" ht="15">
      <c r="A234" s="90" t="s">
        <v>461</v>
      </c>
      <c r="B234" s="134" t="s">
        <v>98</v>
      </c>
      <c r="C234" s="15" t="s">
        <v>471</v>
      </c>
      <c r="D234" s="158">
        <v>505653397.84</v>
      </c>
      <c r="E234" s="158"/>
      <c r="F234" s="158">
        <v>180974335.91</v>
      </c>
      <c r="G234" s="158"/>
      <c r="H234" s="158"/>
      <c r="I234" s="158"/>
      <c r="J234" s="159">
        <f t="shared" si="15"/>
        <v>686627733.75</v>
      </c>
      <c r="K234" s="160"/>
    </row>
    <row r="235" spans="1:11" ht="23.25">
      <c r="A235" s="124" t="s">
        <v>191</v>
      </c>
      <c r="B235" s="138" t="s">
        <v>98</v>
      </c>
      <c r="C235" s="15" t="s">
        <v>472</v>
      </c>
      <c r="D235" s="161">
        <v>485213401.09</v>
      </c>
      <c r="E235" s="161"/>
      <c r="F235" s="161">
        <v>180513155.91</v>
      </c>
      <c r="G235" s="161"/>
      <c r="H235" s="161"/>
      <c r="I235" s="161"/>
      <c r="J235" s="159">
        <f t="shared" si="15"/>
        <v>665726557</v>
      </c>
      <c r="K235" s="160"/>
    </row>
    <row r="236" spans="1:11" ht="15">
      <c r="A236" s="90" t="s">
        <v>444</v>
      </c>
      <c r="B236" s="134" t="s">
        <v>98</v>
      </c>
      <c r="C236" s="15" t="s">
        <v>474</v>
      </c>
      <c r="D236" s="158"/>
      <c r="E236" s="158"/>
      <c r="F236" s="158"/>
      <c r="G236" s="158"/>
      <c r="H236" s="158"/>
      <c r="I236" s="158"/>
      <c r="J236" s="159">
        <f t="shared" si="15"/>
        <v>0</v>
      </c>
      <c r="K236" s="160"/>
    </row>
    <row r="237" spans="1:11" ht="15">
      <c r="A237" s="90" t="s">
        <v>91</v>
      </c>
      <c r="B237" s="134" t="s">
        <v>98</v>
      </c>
      <c r="C237" s="15" t="s">
        <v>475</v>
      </c>
      <c r="D237" s="158"/>
      <c r="E237" s="158"/>
      <c r="F237" s="158"/>
      <c r="G237" s="158"/>
      <c r="H237" s="158"/>
      <c r="I237" s="158"/>
      <c r="J237" s="159">
        <f t="shared" si="15"/>
        <v>0</v>
      </c>
      <c r="K237" s="160"/>
    </row>
    <row r="238" spans="1:11" ht="15.75" thickBot="1">
      <c r="A238" s="90" t="s">
        <v>447</v>
      </c>
      <c r="B238" s="139" t="s">
        <v>98</v>
      </c>
      <c r="C238" s="81" t="s">
        <v>476</v>
      </c>
      <c r="D238" s="155">
        <v>25072771</v>
      </c>
      <c r="E238" s="155"/>
      <c r="F238" s="155">
        <v>8498611.4</v>
      </c>
      <c r="G238" s="155"/>
      <c r="H238" s="155">
        <v>1</v>
      </c>
      <c r="I238" s="155"/>
      <c r="J238" s="156">
        <f t="shared" si="15"/>
        <v>33571381.4</v>
      </c>
      <c r="K238" s="157"/>
    </row>
    <row r="239" spans="1:11" ht="15">
      <c r="A239" s="168" t="s">
        <v>473</v>
      </c>
      <c r="B239" s="168"/>
      <c r="C239" s="168"/>
      <c r="D239" s="168"/>
      <c r="E239" s="168"/>
      <c r="F239" s="168"/>
      <c r="G239" s="168"/>
      <c r="H239" s="168"/>
      <c r="I239" s="168"/>
      <c r="J239" s="168"/>
      <c r="K239" s="168"/>
    </row>
    <row r="240" spans="1:11" ht="15">
      <c r="A240" s="203" t="s">
        <v>283</v>
      </c>
      <c r="B240" s="203"/>
      <c r="C240" s="203"/>
      <c r="D240" s="203"/>
      <c r="E240" s="203"/>
      <c r="F240" s="203"/>
      <c r="G240" s="203"/>
      <c r="H240" s="203"/>
      <c r="I240" s="203"/>
      <c r="J240" s="203"/>
      <c r="K240" s="203"/>
    </row>
    <row r="241" spans="1:11" ht="15">
      <c r="A241" s="169" t="s">
        <v>87</v>
      </c>
      <c r="B241" s="170"/>
      <c r="C241" s="173" t="s">
        <v>69</v>
      </c>
      <c r="D241" s="175" t="s">
        <v>70</v>
      </c>
      <c r="E241" s="176"/>
      <c r="F241" s="179" t="s">
        <v>71</v>
      </c>
      <c r="G241" s="179"/>
      <c r="H241" s="175" t="s">
        <v>72</v>
      </c>
      <c r="I241" s="205"/>
      <c r="J241" s="175" t="s">
        <v>73</v>
      </c>
      <c r="K241" s="176"/>
    </row>
    <row r="242" spans="1:11" ht="15">
      <c r="A242" s="171"/>
      <c r="B242" s="172"/>
      <c r="C242" s="174"/>
      <c r="D242" s="177"/>
      <c r="E242" s="178"/>
      <c r="F242" s="179"/>
      <c r="G242" s="179"/>
      <c r="H242" s="177"/>
      <c r="I242" s="206"/>
      <c r="J242" s="177"/>
      <c r="K242" s="178"/>
    </row>
    <row r="243" spans="1:11" ht="15">
      <c r="A243" s="170" t="s">
        <v>4</v>
      </c>
      <c r="B243" s="181" t="s">
        <v>5</v>
      </c>
      <c r="C243" s="174"/>
      <c r="D243" s="177"/>
      <c r="E243" s="178"/>
      <c r="F243" s="179"/>
      <c r="G243" s="179"/>
      <c r="H243" s="177"/>
      <c r="I243" s="206"/>
      <c r="J243" s="177"/>
      <c r="K243" s="178"/>
    </row>
    <row r="244" spans="1:11" ht="15">
      <c r="A244" s="180"/>
      <c r="B244" s="174"/>
      <c r="C244" s="174"/>
      <c r="D244" s="177"/>
      <c r="E244" s="178"/>
      <c r="F244" s="179"/>
      <c r="G244" s="179"/>
      <c r="H244" s="177"/>
      <c r="I244" s="206"/>
      <c r="J244" s="177"/>
      <c r="K244" s="178"/>
    </row>
    <row r="245" spans="1:11" ht="15.75" thickBot="1">
      <c r="A245" s="1" t="s">
        <v>74</v>
      </c>
      <c r="B245" s="1" t="s">
        <v>6</v>
      </c>
      <c r="C245" s="1" t="s">
        <v>7</v>
      </c>
      <c r="D245" s="182">
        <v>4</v>
      </c>
      <c r="E245" s="170"/>
      <c r="F245" s="182" t="s">
        <v>118</v>
      </c>
      <c r="G245" s="170"/>
      <c r="H245" s="182" t="s">
        <v>112</v>
      </c>
      <c r="I245" s="170"/>
      <c r="J245" s="182" t="s">
        <v>113</v>
      </c>
      <c r="K245" s="169"/>
    </row>
    <row r="246" spans="1:13" ht="22.5">
      <c r="A246" s="67" t="s">
        <v>88</v>
      </c>
      <c r="B246" s="121" t="s">
        <v>89</v>
      </c>
      <c r="C246" s="14" t="s">
        <v>477</v>
      </c>
      <c r="D246" s="204"/>
      <c r="E246" s="204"/>
      <c r="F246" s="204"/>
      <c r="G246" s="204"/>
      <c r="H246" s="204"/>
      <c r="I246" s="204"/>
      <c r="J246" s="166">
        <f aca="true" t="shared" si="16" ref="J246:J259">D246+F246-H246</f>
        <v>0</v>
      </c>
      <c r="K246" s="167"/>
      <c r="L246" s="102"/>
      <c r="M246" s="126"/>
    </row>
    <row r="247" spans="1:13" ht="23.25">
      <c r="A247" s="52" t="s">
        <v>191</v>
      </c>
      <c r="B247" s="134" t="s">
        <v>89</v>
      </c>
      <c r="C247" s="15" t="s">
        <v>478</v>
      </c>
      <c r="D247" s="158"/>
      <c r="E247" s="158"/>
      <c r="F247" s="158"/>
      <c r="G247" s="158"/>
      <c r="H247" s="158"/>
      <c r="I247" s="158"/>
      <c r="J247" s="159">
        <f t="shared" si="16"/>
        <v>0</v>
      </c>
      <c r="K247" s="160"/>
      <c r="L247" s="102"/>
      <c r="M247" s="126"/>
    </row>
    <row r="248" spans="1:13" ht="22.5">
      <c r="A248" s="67" t="s">
        <v>273</v>
      </c>
      <c r="B248" s="53" t="s">
        <v>274</v>
      </c>
      <c r="C248" s="15" t="s">
        <v>479</v>
      </c>
      <c r="D248" s="158"/>
      <c r="E248" s="158"/>
      <c r="F248" s="158"/>
      <c r="G248" s="158"/>
      <c r="H248" s="158"/>
      <c r="I248" s="158"/>
      <c r="J248" s="159">
        <f t="shared" si="16"/>
        <v>0</v>
      </c>
      <c r="K248" s="160"/>
      <c r="L248" s="102"/>
      <c r="M248" s="126"/>
    </row>
    <row r="249" spans="1:13" ht="24" thickBot="1">
      <c r="A249" s="52" t="s">
        <v>276</v>
      </c>
      <c r="B249" s="134" t="s">
        <v>274</v>
      </c>
      <c r="C249" s="15" t="s">
        <v>480</v>
      </c>
      <c r="D249" s="158"/>
      <c r="E249" s="158"/>
      <c r="F249" s="158"/>
      <c r="G249" s="158"/>
      <c r="H249" s="158"/>
      <c r="I249" s="158"/>
      <c r="J249" s="159">
        <f t="shared" si="16"/>
        <v>0</v>
      </c>
      <c r="K249" s="160"/>
      <c r="L249" s="102"/>
      <c r="M249" s="126"/>
    </row>
    <row r="250" spans="1:13" ht="15">
      <c r="A250" s="52" t="s">
        <v>277</v>
      </c>
      <c r="B250" s="134" t="s">
        <v>274</v>
      </c>
      <c r="C250" s="15" t="s">
        <v>481</v>
      </c>
      <c r="D250" s="158"/>
      <c r="E250" s="158"/>
      <c r="F250" s="158"/>
      <c r="G250" s="158"/>
      <c r="H250" s="158"/>
      <c r="I250" s="158"/>
      <c r="J250" s="159">
        <f t="shared" si="16"/>
        <v>0</v>
      </c>
      <c r="K250" s="160"/>
      <c r="L250" s="102"/>
      <c r="M250" s="126"/>
    </row>
    <row r="251" spans="1:13" ht="33">
      <c r="A251" s="67" t="s">
        <v>285</v>
      </c>
      <c r="B251" s="53" t="s">
        <v>94</v>
      </c>
      <c r="C251" s="15" t="s">
        <v>482</v>
      </c>
      <c r="D251" s="161"/>
      <c r="E251" s="161"/>
      <c r="F251" s="161"/>
      <c r="G251" s="161"/>
      <c r="H251" s="161"/>
      <c r="I251" s="161"/>
      <c r="J251" s="159">
        <f t="shared" si="16"/>
        <v>0</v>
      </c>
      <c r="K251" s="160"/>
      <c r="L251" s="102"/>
      <c r="M251" s="126"/>
    </row>
    <row r="252" spans="1:13" ht="23.25">
      <c r="A252" s="52" t="s">
        <v>191</v>
      </c>
      <c r="B252" s="138" t="s">
        <v>94</v>
      </c>
      <c r="C252" s="15" t="s">
        <v>483</v>
      </c>
      <c r="D252" s="158"/>
      <c r="E252" s="158"/>
      <c r="F252" s="158"/>
      <c r="G252" s="158"/>
      <c r="H252" s="158"/>
      <c r="I252" s="158"/>
      <c r="J252" s="159">
        <f t="shared" si="16"/>
        <v>0</v>
      </c>
      <c r="K252" s="160"/>
      <c r="L252" s="102"/>
      <c r="M252" s="126"/>
    </row>
    <row r="253" spans="1:13" ht="22.5">
      <c r="A253" s="67" t="s">
        <v>286</v>
      </c>
      <c r="B253" s="53" t="s">
        <v>96</v>
      </c>
      <c r="C253" s="15" t="s">
        <v>484</v>
      </c>
      <c r="D253" s="161"/>
      <c r="E253" s="161"/>
      <c r="F253" s="161"/>
      <c r="G253" s="161"/>
      <c r="H253" s="161"/>
      <c r="I253" s="161"/>
      <c r="J253" s="159">
        <f t="shared" si="16"/>
        <v>0</v>
      </c>
      <c r="K253" s="160"/>
      <c r="L253" s="102"/>
      <c r="M253" s="126"/>
    </row>
    <row r="254" spans="1:13" ht="23.25">
      <c r="A254" s="52" t="s">
        <v>191</v>
      </c>
      <c r="B254" s="138" t="s">
        <v>96</v>
      </c>
      <c r="C254" s="15" t="s">
        <v>485</v>
      </c>
      <c r="D254" s="161"/>
      <c r="E254" s="161"/>
      <c r="F254" s="161"/>
      <c r="G254" s="161"/>
      <c r="H254" s="161"/>
      <c r="I254" s="161"/>
      <c r="J254" s="159">
        <f t="shared" si="16"/>
        <v>0</v>
      </c>
      <c r="K254" s="160"/>
      <c r="L254" s="102"/>
      <c r="M254" s="126"/>
    </row>
    <row r="255" spans="1:13" ht="22.5">
      <c r="A255" s="67" t="s">
        <v>486</v>
      </c>
      <c r="B255" s="53" t="s">
        <v>98</v>
      </c>
      <c r="C255" s="15" t="s">
        <v>487</v>
      </c>
      <c r="D255" s="162">
        <v>669213.92</v>
      </c>
      <c r="E255" s="162"/>
      <c r="F255" s="162"/>
      <c r="G255" s="162"/>
      <c r="H255" s="162"/>
      <c r="I255" s="162"/>
      <c r="J255" s="159">
        <f t="shared" si="16"/>
        <v>669213.92</v>
      </c>
      <c r="K255" s="160"/>
      <c r="L255" s="102"/>
      <c r="M255" s="126"/>
    </row>
    <row r="256" spans="1:13" ht="23.25">
      <c r="A256" s="52" t="s">
        <v>282</v>
      </c>
      <c r="B256" s="138" t="s">
        <v>98</v>
      </c>
      <c r="C256" s="15" t="s">
        <v>488</v>
      </c>
      <c r="D256" s="158"/>
      <c r="E256" s="158"/>
      <c r="F256" s="158"/>
      <c r="G256" s="158"/>
      <c r="H256" s="158"/>
      <c r="I256" s="158"/>
      <c r="J256" s="159">
        <f t="shared" si="16"/>
        <v>0</v>
      </c>
      <c r="K256" s="160"/>
      <c r="L256" s="102"/>
      <c r="M256" s="126"/>
    </row>
    <row r="257" spans="1:13" ht="23.25">
      <c r="A257" s="90" t="s">
        <v>191</v>
      </c>
      <c r="B257" s="138" t="s">
        <v>98</v>
      </c>
      <c r="C257" s="15" t="s">
        <v>489</v>
      </c>
      <c r="D257" s="161"/>
      <c r="E257" s="161"/>
      <c r="F257" s="161"/>
      <c r="G257" s="161"/>
      <c r="H257" s="161"/>
      <c r="I257" s="161"/>
      <c r="J257" s="159">
        <f t="shared" si="16"/>
        <v>0</v>
      </c>
      <c r="K257" s="160"/>
      <c r="L257" s="102"/>
      <c r="M257" s="126"/>
    </row>
    <row r="258" spans="1:13" ht="15">
      <c r="A258" s="52" t="s">
        <v>280</v>
      </c>
      <c r="B258" s="138" t="s">
        <v>98</v>
      </c>
      <c r="C258" s="15" t="s">
        <v>490</v>
      </c>
      <c r="D258" s="161">
        <v>669213.92</v>
      </c>
      <c r="E258" s="161"/>
      <c r="F258" s="161"/>
      <c r="G258" s="161"/>
      <c r="H258" s="161"/>
      <c r="I258" s="161"/>
      <c r="J258" s="159">
        <f t="shared" si="16"/>
        <v>669213.92</v>
      </c>
      <c r="K258" s="160"/>
      <c r="L258" s="102"/>
      <c r="M258" s="126"/>
    </row>
    <row r="259" spans="1:13" ht="24" thickBot="1">
      <c r="A259" s="90" t="s">
        <v>191</v>
      </c>
      <c r="B259" s="141" t="s">
        <v>98</v>
      </c>
      <c r="C259" s="81" t="s">
        <v>491</v>
      </c>
      <c r="D259" s="183"/>
      <c r="E259" s="183"/>
      <c r="F259" s="183"/>
      <c r="G259" s="183"/>
      <c r="H259" s="183"/>
      <c r="I259" s="183"/>
      <c r="J259" s="156">
        <f t="shared" si="16"/>
        <v>0</v>
      </c>
      <c r="K259" s="157"/>
      <c r="L259" s="102"/>
      <c r="M259" s="126"/>
    </row>
  </sheetData>
  <sheetProtection/>
  <mergeCells count="400">
    <mergeCell ref="D238:E238"/>
    <mergeCell ref="F238:G238"/>
    <mergeCell ref="H238:I238"/>
    <mergeCell ref="J238:K238"/>
    <mergeCell ref="J232:K232"/>
    <mergeCell ref="D236:E236"/>
    <mergeCell ref="F236:G236"/>
    <mergeCell ref="H236:I236"/>
    <mergeCell ref="J236:K236"/>
    <mergeCell ref="A239:K239"/>
    <mergeCell ref="D237:E237"/>
    <mergeCell ref="F237:G237"/>
    <mergeCell ref="H237:I237"/>
    <mergeCell ref="J237:K237"/>
    <mergeCell ref="H230:I230"/>
    <mergeCell ref="D234:E234"/>
    <mergeCell ref="F233:G233"/>
    <mergeCell ref="D232:E232"/>
    <mergeCell ref="F232:G232"/>
    <mergeCell ref="H232:I232"/>
    <mergeCell ref="J230:K230"/>
    <mergeCell ref="D231:E231"/>
    <mergeCell ref="F231:G231"/>
    <mergeCell ref="H231:I231"/>
    <mergeCell ref="J231:K231"/>
    <mergeCell ref="D233:E233"/>
    <mergeCell ref="H233:I233"/>
    <mergeCell ref="J233:K233"/>
    <mergeCell ref="D230:E230"/>
    <mergeCell ref="F230:G230"/>
    <mergeCell ref="F234:G234"/>
    <mergeCell ref="H234:I234"/>
    <mergeCell ref="J234:K234"/>
    <mergeCell ref="D235:E235"/>
    <mergeCell ref="F235:G235"/>
    <mergeCell ref="H235:I235"/>
    <mergeCell ref="J235:K235"/>
    <mergeCell ref="F212:G212"/>
    <mergeCell ref="H212:I212"/>
    <mergeCell ref="H194:I197"/>
    <mergeCell ref="D222:E222"/>
    <mergeCell ref="F213:G213"/>
    <mergeCell ref="A223:K223"/>
    <mergeCell ref="J222:K222"/>
    <mergeCell ref="D210:E210"/>
    <mergeCell ref="D199:E199"/>
    <mergeCell ref="F199:G199"/>
    <mergeCell ref="A224:K224"/>
    <mergeCell ref="C225:C228"/>
    <mergeCell ref="D225:E228"/>
    <mergeCell ref="F225:G228"/>
    <mergeCell ref="H225:I228"/>
    <mergeCell ref="J225:K228"/>
    <mergeCell ref="A227:A228"/>
    <mergeCell ref="B227:B228"/>
    <mergeCell ref="D229:E229"/>
    <mergeCell ref="F229:G229"/>
    <mergeCell ref="H229:I229"/>
    <mergeCell ref="J229:K229"/>
    <mergeCell ref="J191:K191"/>
    <mergeCell ref="H183:I183"/>
    <mergeCell ref="D187:E187"/>
    <mergeCell ref="D188:E188"/>
    <mergeCell ref="D185:E185"/>
    <mergeCell ref="F185:G185"/>
    <mergeCell ref="D191:E191"/>
    <mergeCell ref="D189:E189"/>
    <mergeCell ref="F183:G183"/>
    <mergeCell ref="D180:E180"/>
    <mergeCell ref="F180:G180"/>
    <mergeCell ref="D183:E183"/>
    <mergeCell ref="F184:G184"/>
    <mergeCell ref="D184:E184"/>
    <mergeCell ref="D176:E176"/>
    <mergeCell ref="J185:K185"/>
    <mergeCell ref="F191:G191"/>
    <mergeCell ref="H185:I185"/>
    <mergeCell ref="H180:I180"/>
    <mergeCell ref="J180:K180"/>
    <mergeCell ref="D181:E181"/>
    <mergeCell ref="F181:G181"/>
    <mergeCell ref="H181:I181"/>
    <mergeCell ref="J181:K181"/>
    <mergeCell ref="J179:K179"/>
    <mergeCell ref="D173:E173"/>
    <mergeCell ref="F173:G173"/>
    <mergeCell ref="H173:I173"/>
    <mergeCell ref="J173:K173"/>
    <mergeCell ref="D174:E174"/>
    <mergeCell ref="F174:G174"/>
    <mergeCell ref="H174:I174"/>
    <mergeCell ref="J174:K174"/>
    <mergeCell ref="F176:G176"/>
    <mergeCell ref="J258:K258"/>
    <mergeCell ref="J254:K254"/>
    <mergeCell ref="F254:G254"/>
    <mergeCell ref="D178:E178"/>
    <mergeCell ref="F178:G178"/>
    <mergeCell ref="H178:I178"/>
    <mergeCell ref="J178:K178"/>
    <mergeCell ref="D179:E179"/>
    <mergeCell ref="F179:G179"/>
    <mergeCell ref="H179:I179"/>
    <mergeCell ref="J259:K259"/>
    <mergeCell ref="D257:E257"/>
    <mergeCell ref="F257:G257"/>
    <mergeCell ref="H257:I257"/>
    <mergeCell ref="J257:K257"/>
    <mergeCell ref="D258:E258"/>
    <mergeCell ref="F258:G258"/>
    <mergeCell ref="F259:G259"/>
    <mergeCell ref="H259:I259"/>
    <mergeCell ref="H258:I258"/>
    <mergeCell ref="F170:G170"/>
    <mergeCell ref="H170:I170"/>
    <mergeCell ref="J170:K170"/>
    <mergeCell ref="D172:E172"/>
    <mergeCell ref="F172:G172"/>
    <mergeCell ref="H172:I172"/>
    <mergeCell ref="J172:K172"/>
    <mergeCell ref="D171:E171"/>
    <mergeCell ref="D259:E259"/>
    <mergeCell ref="D255:E255"/>
    <mergeCell ref="F255:G255"/>
    <mergeCell ref="J255:K255"/>
    <mergeCell ref="H255:I255"/>
    <mergeCell ref="F256:G256"/>
    <mergeCell ref="H254:I254"/>
    <mergeCell ref="J256:K256"/>
    <mergeCell ref="D256:E256"/>
    <mergeCell ref="H256:I256"/>
    <mergeCell ref="D254:E254"/>
    <mergeCell ref="F250:G250"/>
    <mergeCell ref="H250:I250"/>
    <mergeCell ref="J250:K250"/>
    <mergeCell ref="H252:I252"/>
    <mergeCell ref="J252:K252"/>
    <mergeCell ref="D253:E253"/>
    <mergeCell ref="F253:G253"/>
    <mergeCell ref="J253:K253"/>
    <mergeCell ref="F247:G247"/>
    <mergeCell ref="D251:E251"/>
    <mergeCell ref="F251:G251"/>
    <mergeCell ref="H251:I251"/>
    <mergeCell ref="H253:I253"/>
    <mergeCell ref="J249:K249"/>
    <mergeCell ref="D250:E250"/>
    <mergeCell ref="J251:K251"/>
    <mergeCell ref="D252:E252"/>
    <mergeCell ref="F252:G252"/>
    <mergeCell ref="D249:E249"/>
    <mergeCell ref="J245:K245"/>
    <mergeCell ref="D245:E245"/>
    <mergeCell ref="D246:E246"/>
    <mergeCell ref="F246:G246"/>
    <mergeCell ref="H246:I246"/>
    <mergeCell ref="J246:K246"/>
    <mergeCell ref="F249:G249"/>
    <mergeCell ref="H249:I249"/>
    <mergeCell ref="F245:G245"/>
    <mergeCell ref="J177:K177"/>
    <mergeCell ref="J175:K175"/>
    <mergeCell ref="H247:I247"/>
    <mergeCell ref="J247:K247"/>
    <mergeCell ref="D248:E248"/>
    <mergeCell ref="F248:G248"/>
    <mergeCell ref="H248:I248"/>
    <mergeCell ref="J248:K248"/>
    <mergeCell ref="H245:I245"/>
    <mergeCell ref="D247:E247"/>
    <mergeCell ref="H241:I244"/>
    <mergeCell ref="A225:B226"/>
    <mergeCell ref="A240:K240"/>
    <mergeCell ref="J164:K167"/>
    <mergeCell ref="D169:E169"/>
    <mergeCell ref="D175:E175"/>
    <mergeCell ref="F182:G182"/>
    <mergeCell ref="D170:E170"/>
    <mergeCell ref="D177:E177"/>
    <mergeCell ref="H177:I177"/>
    <mergeCell ref="A126:B127"/>
    <mergeCell ref="A128:A130"/>
    <mergeCell ref="J241:K244"/>
    <mergeCell ref="A243:A244"/>
    <mergeCell ref="B243:B244"/>
    <mergeCell ref="F222:G222"/>
    <mergeCell ref="H222:I222"/>
    <mergeCell ref="C164:C167"/>
    <mergeCell ref="D168:E168"/>
    <mergeCell ref="A163:K163"/>
    <mergeCell ref="F177:G177"/>
    <mergeCell ref="F175:G175"/>
    <mergeCell ref="H175:I175"/>
    <mergeCell ref="A164:B165"/>
    <mergeCell ref="E128:E130"/>
    <mergeCell ref="F128:G128"/>
    <mergeCell ref="B128:B130"/>
    <mergeCell ref="D126:D130"/>
    <mergeCell ref="A166:A167"/>
    <mergeCell ref="D164:E167"/>
    <mergeCell ref="F168:G168"/>
    <mergeCell ref="I129:I130"/>
    <mergeCell ref="F129:F130"/>
    <mergeCell ref="I128:J128"/>
    <mergeCell ref="G129:G130"/>
    <mergeCell ref="A148:K148"/>
    <mergeCell ref="B166:B167"/>
    <mergeCell ref="K126:K130"/>
    <mergeCell ref="H176:I176"/>
    <mergeCell ref="H182:I182"/>
    <mergeCell ref="F171:G171"/>
    <mergeCell ref="D182:E182"/>
    <mergeCell ref="J176:K176"/>
    <mergeCell ref="H126:J127"/>
    <mergeCell ref="H164:I167"/>
    <mergeCell ref="F164:G167"/>
    <mergeCell ref="H128:H130"/>
    <mergeCell ref="F169:G169"/>
    <mergeCell ref="A149:K149"/>
    <mergeCell ref="D9:D13"/>
    <mergeCell ref="F11:G11"/>
    <mergeCell ref="F12:F13"/>
    <mergeCell ref="E11:E13"/>
    <mergeCell ref="A110:K110"/>
    <mergeCell ref="A11:A13"/>
    <mergeCell ref="A57:K57"/>
    <mergeCell ref="I12:I13"/>
    <mergeCell ref="A9:B10"/>
    <mergeCell ref="G12:G13"/>
    <mergeCell ref="E126:G127"/>
    <mergeCell ref="J168:K168"/>
    <mergeCell ref="I152:J152"/>
    <mergeCell ref="F153:F154"/>
    <mergeCell ref="G153:G154"/>
    <mergeCell ref="A162:K162"/>
    <mergeCell ref="J12:J13"/>
    <mergeCell ref="H11:H13"/>
    <mergeCell ref="K9:K13"/>
    <mergeCell ref="B11:B13"/>
    <mergeCell ref="I11:J11"/>
    <mergeCell ref="A125:K125"/>
    <mergeCell ref="H169:I169"/>
    <mergeCell ref="H171:I171"/>
    <mergeCell ref="J129:J130"/>
    <mergeCell ref="H168:I168"/>
    <mergeCell ref="C9:C13"/>
    <mergeCell ref="C126:C130"/>
    <mergeCell ref="E152:E154"/>
    <mergeCell ref="F152:G152"/>
    <mergeCell ref="H152:H154"/>
    <mergeCell ref="A3:K3"/>
    <mergeCell ref="B5:K5"/>
    <mergeCell ref="A7:K7"/>
    <mergeCell ref="A6:K6"/>
    <mergeCell ref="A8:K8"/>
    <mergeCell ref="E9:G10"/>
    <mergeCell ref="H9:J10"/>
    <mergeCell ref="F1:K1"/>
    <mergeCell ref="A32:K32"/>
    <mergeCell ref="H184:I184"/>
    <mergeCell ref="J183:K183"/>
    <mergeCell ref="F187:G187"/>
    <mergeCell ref="J187:K187"/>
    <mergeCell ref="J186:K186"/>
    <mergeCell ref="A124:K124"/>
    <mergeCell ref="F186:G186"/>
    <mergeCell ref="D186:E186"/>
    <mergeCell ref="H186:I186"/>
    <mergeCell ref="J184:K184"/>
    <mergeCell ref="D190:E190"/>
    <mergeCell ref="F190:G190"/>
    <mergeCell ref="H190:I190"/>
    <mergeCell ref="J190:K190"/>
    <mergeCell ref="H189:I189"/>
    <mergeCell ref="C150:C154"/>
    <mergeCell ref="D150:D154"/>
    <mergeCell ref="E150:G151"/>
    <mergeCell ref="A86:K86"/>
    <mergeCell ref="J153:J154"/>
    <mergeCell ref="K150:K154"/>
    <mergeCell ref="A152:A154"/>
    <mergeCell ref="B152:B154"/>
    <mergeCell ref="H150:J151"/>
    <mergeCell ref="I153:I154"/>
    <mergeCell ref="J189:K189"/>
    <mergeCell ref="H191:I191"/>
    <mergeCell ref="F189:G189"/>
    <mergeCell ref="A2:I2"/>
    <mergeCell ref="A4:K4"/>
    <mergeCell ref="J169:K169"/>
    <mergeCell ref="J171:K171"/>
    <mergeCell ref="J182:K182"/>
    <mergeCell ref="J188:K188"/>
    <mergeCell ref="A150:B151"/>
    <mergeCell ref="H210:I210"/>
    <mergeCell ref="A241:B242"/>
    <mergeCell ref="C241:C244"/>
    <mergeCell ref="D241:E244"/>
    <mergeCell ref="F241:G244"/>
    <mergeCell ref="F188:G188"/>
    <mergeCell ref="H187:I187"/>
    <mergeCell ref="H188:I188"/>
    <mergeCell ref="H211:I211"/>
    <mergeCell ref="F211:G211"/>
    <mergeCell ref="F210:G210"/>
    <mergeCell ref="A193:K193"/>
    <mergeCell ref="H199:I199"/>
    <mergeCell ref="D198:E198"/>
    <mergeCell ref="F198:G198"/>
    <mergeCell ref="H198:I198"/>
    <mergeCell ref="J198:K198"/>
    <mergeCell ref="D211:E211"/>
    <mergeCell ref="D214:E214"/>
    <mergeCell ref="A192:K192"/>
    <mergeCell ref="A194:B195"/>
    <mergeCell ref="C194:C197"/>
    <mergeCell ref="D194:E197"/>
    <mergeCell ref="F194:G197"/>
    <mergeCell ref="J194:K197"/>
    <mergeCell ref="A196:A197"/>
    <mergeCell ref="B196:B197"/>
    <mergeCell ref="J199:K199"/>
    <mergeCell ref="D200:E200"/>
    <mergeCell ref="F200:G200"/>
    <mergeCell ref="H200:I200"/>
    <mergeCell ref="J200:K200"/>
    <mergeCell ref="D201:E201"/>
    <mergeCell ref="F201:G201"/>
    <mergeCell ref="H201:I201"/>
    <mergeCell ref="J201:K201"/>
    <mergeCell ref="H203:I203"/>
    <mergeCell ref="J203:K203"/>
    <mergeCell ref="D204:E204"/>
    <mergeCell ref="F204:G204"/>
    <mergeCell ref="H204:I204"/>
    <mergeCell ref="J204:K204"/>
    <mergeCell ref="D207:E207"/>
    <mergeCell ref="F207:G207"/>
    <mergeCell ref="H207:I207"/>
    <mergeCell ref="J207:K207"/>
    <mergeCell ref="D202:E202"/>
    <mergeCell ref="F202:G202"/>
    <mergeCell ref="H202:I202"/>
    <mergeCell ref="J202:K202"/>
    <mergeCell ref="D203:E203"/>
    <mergeCell ref="F203:G203"/>
    <mergeCell ref="D205:E205"/>
    <mergeCell ref="F205:G205"/>
    <mergeCell ref="H205:I205"/>
    <mergeCell ref="J205:K205"/>
    <mergeCell ref="D206:E206"/>
    <mergeCell ref="F206:G206"/>
    <mergeCell ref="H206:I206"/>
    <mergeCell ref="J206:K206"/>
    <mergeCell ref="J214:K214"/>
    <mergeCell ref="D208:E208"/>
    <mergeCell ref="F208:G208"/>
    <mergeCell ref="H208:I208"/>
    <mergeCell ref="J208:K208"/>
    <mergeCell ref="D209:E209"/>
    <mergeCell ref="F209:G209"/>
    <mergeCell ref="H209:I209"/>
    <mergeCell ref="J209:K209"/>
    <mergeCell ref="J210:K210"/>
    <mergeCell ref="J217:K217"/>
    <mergeCell ref="D215:E215"/>
    <mergeCell ref="J211:K211"/>
    <mergeCell ref="D212:E212"/>
    <mergeCell ref="F215:G215"/>
    <mergeCell ref="H215:I215"/>
    <mergeCell ref="J215:K215"/>
    <mergeCell ref="F214:G214"/>
    <mergeCell ref="J212:K212"/>
    <mergeCell ref="H214:I214"/>
    <mergeCell ref="H213:I213"/>
    <mergeCell ref="J213:K213"/>
    <mergeCell ref="D217:E217"/>
    <mergeCell ref="F217:G217"/>
    <mergeCell ref="H217:I217"/>
    <mergeCell ref="D213:E213"/>
    <mergeCell ref="D216:E216"/>
    <mergeCell ref="F216:G216"/>
    <mergeCell ref="H216:I216"/>
    <mergeCell ref="J216:K216"/>
    <mergeCell ref="D221:E221"/>
    <mergeCell ref="F221:G221"/>
    <mergeCell ref="D218:E218"/>
    <mergeCell ref="F218:G218"/>
    <mergeCell ref="H218:I218"/>
    <mergeCell ref="J218:K218"/>
    <mergeCell ref="H221:I221"/>
    <mergeCell ref="J221:K221"/>
    <mergeCell ref="D219:E219"/>
    <mergeCell ref="F219:G219"/>
    <mergeCell ref="H219:I219"/>
    <mergeCell ref="J219:K219"/>
    <mergeCell ref="D220:E220"/>
    <mergeCell ref="F220:G220"/>
    <mergeCell ref="H220:I220"/>
    <mergeCell ref="J220:K220"/>
  </mergeCells>
  <printOptions/>
  <pageMargins left="0.6692913385826772" right="0.2755905511811024" top="0.7874015748031497" bottom="0.5905511811023623" header="0.5118110236220472" footer="0.5118110236220472"/>
  <pageSetup blackAndWhite="1" horizontalDpi="600" verticalDpi="600" orientation="landscape" paperSize="9" scale="75" r:id="rId1"/>
  <rowBreaks count="10" manualBreakCount="10">
    <brk id="31" max="255" man="1"/>
    <brk id="56" max="255" man="1"/>
    <brk id="85" max="255" man="1"/>
    <brk id="109" max="255" man="1"/>
    <brk id="123" max="255" man="1"/>
    <brk id="147" max="255" man="1"/>
    <brk id="161" max="255" man="1"/>
    <brk id="191" max="255" man="1"/>
    <brk id="222" max="255" man="1"/>
    <brk id="2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Наталья Дедук</cp:lastModifiedBy>
  <cp:lastPrinted>2023-03-10T09:07:36Z</cp:lastPrinted>
  <dcterms:created xsi:type="dcterms:W3CDTF">2009-11-23T13:06:37Z</dcterms:created>
  <dcterms:modified xsi:type="dcterms:W3CDTF">2023-03-10T09:07:46Z</dcterms:modified>
  <cp:category/>
  <cp:version/>
  <cp:contentType/>
  <cp:contentStatus/>
</cp:coreProperties>
</file>