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1"/>
  </bookViews>
  <sheets>
    <sheet name="2018(д)" sheetId="1" r:id="rId1"/>
    <sheet name="2018(к)" sheetId="2" r:id="rId2"/>
  </sheets>
  <definedNames>
    <definedName name="_xlnm.Print_Titles" localSheetId="0">'2018(д)'!$7:$7</definedName>
    <definedName name="_xlnm.Print_Titles" localSheetId="1">'2018(к)'!$5:$7</definedName>
    <definedName name="_xlnm.Print_Area" localSheetId="0">'2018(д)'!$A$1:$AD$39</definedName>
    <definedName name="_xlnm.Print_Area" localSheetId="1">'2018(к)'!$A$1:$AD$507</definedName>
  </definedNames>
  <calcPr fullCalcOnLoad="1"/>
</workbook>
</file>

<file path=xl/sharedStrings.xml><?xml version="1.0" encoding="utf-8"?>
<sst xmlns="http://schemas.openxmlformats.org/spreadsheetml/2006/main" count="953" uniqueCount="269">
  <si>
    <t xml:space="preserve">ДОЛГОВАЯ КНИГА МУНИЦИПАЛЬНОГО ОБРАЗОВАНИЯ </t>
  </si>
  <si>
    <t>Боровичский муниципальный район</t>
  </si>
  <si>
    <t>2018год</t>
  </si>
  <si>
    <t>Часть 2</t>
  </si>
  <si>
    <t>№ 
п\п</t>
  </si>
  <si>
    <t>Дата
внесения 
в реестр
обязательств</t>
  </si>
  <si>
    <t>Характеристика долгового обязательства</t>
  </si>
  <si>
    <t>остаток на 01.01.18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</si>
  <si>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</si>
  <si>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</si>
  <si>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</si>
  <si>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</si>
  <si>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</si>
  <si>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</si>
  <si>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</si>
  <si>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</si>
  <si>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</si>
  <si>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</si>
  <si>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</si>
  <si>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</si>
  <si>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01.01.19</t>
  </si>
  <si>
    <t>Выдано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</si>
  <si>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</si>
  <si>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</si>
  <si>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</si>
  <si>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</si>
  <si>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</si>
  <si>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</si>
  <si>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</si>
  <si>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</si>
  <si>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</si>
  <si>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</si>
  <si>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</si>
  <si>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</si>
  <si>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</si>
  <si>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</si>
  <si>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</si>
  <si>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</si>
  <si>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</si>
  <si>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</si>
  <si>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24.11.2017</t>
  </si>
  <si>
    <t>Документ-основание</t>
  </si>
  <si>
    <t>Соглашение № 1 от 23 ноября 2017г.</t>
  </si>
  <si>
    <t>Заемщик</t>
  </si>
  <si>
    <t>Администрация Боровичского муниципального района</t>
  </si>
  <si>
    <t>Цель выдачи ссуды</t>
  </si>
  <si>
    <t>На покрытие дефицита бюджета 
города Боровичи</t>
  </si>
  <si>
    <t>Сумма по договору</t>
  </si>
  <si>
    <t>Дата погашения</t>
  </si>
  <si>
    <t>% ставка</t>
  </si>
  <si>
    <t>Прочие примечания</t>
  </si>
  <si>
    <t>ИТОГО по разделу 1</t>
  </si>
  <si>
    <t>2</t>
  </si>
  <si>
    <t>Ссуды предприятиям и организациям</t>
  </si>
  <si>
    <t>2.1</t>
  </si>
  <si>
    <t>Ссуды сельхозтоваропроизв.</t>
  </si>
  <si>
    <t>с/х произв. согласно списка</t>
  </si>
  <si>
    <t>поддержка с/х</t>
  </si>
  <si>
    <t>осн долг  1319611,29</t>
  </si>
  <si>
    <t>%%       166925,46</t>
  </si>
  <si>
    <t>штрафы            0,77</t>
  </si>
  <si>
    <t>…</t>
  </si>
  <si>
    <t>ИТОГО по разделу 2</t>
  </si>
  <si>
    <t>ВСЕГО сумма дебиторской задолженности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</si>
  <si>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</si>
  <si>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</si>
  <si>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Н.Ю.Дитяткина</t>
  </si>
  <si>
    <t xml:space="preserve">Часть 1 </t>
  </si>
  <si>
    <t>2018 год</t>
  </si>
  <si>
    <t>Характеристика договора</t>
  </si>
  <si>
    <t>остаток на конец периода</t>
  </si>
  <si>
    <t>Посту-
пило</t>
  </si>
  <si>
    <t>Долговые обязательства по муниципальным гарантиям</t>
  </si>
  <si>
    <t>25/07/2003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</si>
  <si>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</si>
  <si>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</si>
  <si>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</si>
  <si>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</si>
  <si>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</si>
  <si>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</si>
  <si>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</si>
  <si>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</si>
  <si>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</si>
  <si>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</si>
  <si>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</si>
  <si>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</si>
  <si>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</si>
  <si>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</si>
  <si>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</si>
  <si>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</si>
  <si>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</si>
  <si>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</si>
  <si>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</si>
  <si>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</si>
  <si>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</si>
  <si>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</si>
  <si>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</si>
  <si>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</si>
  <si>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</si>
  <si>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</si>
  <si>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</si>
  <si>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Долговые обязательства по бюджетным ссудам и кредитам из бюджетов других уровней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</si>
  <si>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</si>
  <si>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</si>
  <si>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</si>
  <si>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</si>
  <si>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</si>
  <si>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</si>
  <si>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</si>
  <si>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</si>
  <si>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</si>
  <si>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</si>
  <si>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</si>
  <si>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</si>
  <si>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</si>
  <si>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</si>
  <si>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</si>
  <si>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</si>
  <si>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</si>
  <si>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</si>
  <si>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</si>
  <si>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</si>
  <si>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</si>
  <si>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</si>
  <si>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</si>
  <si>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</si>
  <si>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</si>
  <si>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</si>
  <si>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</si>
  <si>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</si>
  <si>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</si>
  <si>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</si>
  <si>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</si>
  <si>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</si>
  <si>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</si>
  <si>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</si>
  <si>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</si>
  <si>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</si>
  <si>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</si>
  <si>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</si>
  <si>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</si>
  <si>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</si>
  <si>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</si>
  <si>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</si>
  <si>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</si>
  <si>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</si>
  <si>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</si>
  <si>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</si>
  <si>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</si>
  <si>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</si>
  <si>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</si>
  <si>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</si>
  <si>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</si>
  <si>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</si>
  <si>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</si>
  <si>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</si>
  <si>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</si>
  <si>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</si>
  <si>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</si>
  <si>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</si>
  <si>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</si>
  <si>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</si>
  <si>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</si>
  <si>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</si>
  <si>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</si>
  <si>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</si>
  <si>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</si>
  <si>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</si>
  <si>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</si>
  <si>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</si>
  <si>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</si>
  <si>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</si>
  <si>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</si>
  <si>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</si>
  <si>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</si>
  <si>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</si>
  <si>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</si>
  <si>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</si>
  <si>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</si>
  <si>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</si>
  <si>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</si>
  <si>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</si>
  <si>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</si>
  <si>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</si>
  <si>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</si>
  <si>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</si>
  <si>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</si>
  <si>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</si>
  <si>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</si>
  <si>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</si>
  <si>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</si>
  <si>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</si>
  <si>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</si>
  <si>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</si>
  <si>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</si>
  <si>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</si>
  <si>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</si>
  <si>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</si>
  <si>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</si>
  <si>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</si>
  <si>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</si>
  <si>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</si>
  <si>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</si>
  <si>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</si>
  <si>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</si>
  <si>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</si>
  <si>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</si>
  <si>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</si>
  <si>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</si>
  <si>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</si>
  <si>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</si>
  <si>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</si>
  <si>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</si>
  <si>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</si>
  <si>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</si>
  <si>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</si>
  <si>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</si>
  <si>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</si>
  <si>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</si>
  <si>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</si>
  <si>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</si>
  <si>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</si>
  <si>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</si>
  <si>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</si>
  <si>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</si>
  <si>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</si>
  <si>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</si>
  <si>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</si>
  <si>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</si>
  <si>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</si>
  <si>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</si>
  <si>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</si>
  <si>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</si>
  <si>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</si>
  <si>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</si>
  <si>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</si>
  <si>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</si>
  <si>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</si>
  <si>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</si>
  <si>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</si>
  <si>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</si>
  <si>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</si>
  <si>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</si>
  <si>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</si>
  <si>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</si>
  <si>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</si>
  <si>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</si>
  <si>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</si>
  <si>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</si>
  <si>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</si>
  <si>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</si>
  <si>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</si>
  <si>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</si>
  <si>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</si>
  <si>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</si>
  <si>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</si>
  <si>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</si>
  <si>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</si>
  <si>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</si>
  <si>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</si>
  <si>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</si>
  <si>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</si>
  <si>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</si>
  <si>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</si>
  <si>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</si>
  <si>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</si>
  <si>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ИТОГО по разделу 3</t>
  </si>
  <si>
    <t>ВСЕГО сумма муниципального долга</t>
  </si>
  <si>
    <t>С.А.Власова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</si>
</sst>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%"/>
    <numFmt numFmtId="167" formatCode="#,##0.0"/>
    <numFmt numFmtId="168" formatCode="0.000%"/>
    <numFmt numFmtId="169" formatCode="0.0000%"/>
    <numFmt numFmtId="170" formatCode="0.00000%"/>
    <numFmt numFmtId="171" formatCode="0.000000%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%"/>
    <numFmt numFmtId="179" formatCode="[$-FC19]d\ mmmm\ yyyy\ &quot;г.&quot;"/>
    <numFmt numFmtId="180" formatCode="[$-F800]dddd\,\ mmmm\ dd\,\ yyyy"/>
  </numFmts>
  <fonts count="1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2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2"/>
    </font>
    <font>
      <sz val="7"/>
      <name val="Arial Cyr"/>
      <family val="2"/>
    </font>
    <font>
      <sz val="12"/>
      <name val="Arial Cyr"/>
      <family val="0"/>
    </font>
    <font>
      <b/>
      <i/>
      <sz val="9"/>
      <name val="Arial Cyr"/>
      <family val="2"/>
    </font>
    <font>
      <sz val="11"/>
      <name val="Arial"/>
      <family val="2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 quotePrefix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 quotePrefix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0" fontId="5" fillId="2" borderId="15" xfId="0" applyFont="1" applyFill="1" applyBorder="1" applyAlignment="1" quotePrefix="1">
      <alignment horizontal="left"/>
    </xf>
    <xf numFmtId="0" fontId="11" fillId="2" borderId="17" xfId="0" applyFont="1" applyFill="1" applyBorder="1" applyAlignment="1" quotePrefix="1">
      <alignment horizontal="left"/>
    </xf>
    <xf numFmtId="0" fontId="11" fillId="2" borderId="17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11" fillId="2" borderId="0" xfId="0" applyFont="1" applyFill="1" applyAlignment="1">
      <alignment/>
    </xf>
    <xf numFmtId="49" fontId="6" fillId="0" borderId="1" xfId="0" applyNumberFormat="1" applyFont="1" applyBorder="1" applyAlignment="1" quotePrefix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7" fillId="0" borderId="20" xfId="0" applyFont="1" applyBorder="1" applyAlignment="1" quotePrefix="1">
      <alignment horizontal="left" wrapText="1"/>
    </xf>
    <xf numFmtId="4" fontId="7" fillId="0" borderId="5" xfId="0" applyNumberFormat="1" applyFont="1" applyBorder="1" applyAlignment="1" quotePrefix="1">
      <alignment horizontal="right" vertical="center"/>
    </xf>
    <xf numFmtId="0" fontId="6" fillId="0" borderId="6" xfId="0" applyFont="1" applyBorder="1" applyAlignment="1">
      <alignment horizontal="center" vertical="center"/>
    </xf>
    <xf numFmtId="4" fontId="7" fillId="0" borderId="16" xfId="0" applyNumberFormat="1" applyFont="1" applyBorder="1" applyAlignment="1" quotePrefix="1">
      <alignment horizontal="right" vertical="center"/>
    </xf>
    <xf numFmtId="0" fontId="6" fillId="0" borderId="6" xfId="0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 quotePrefix="1">
      <alignment horizontal="center" vertical="top"/>
    </xf>
    <xf numFmtId="0" fontId="6" fillId="0" borderId="24" xfId="0" applyFont="1" applyBorder="1" applyAlignment="1" quotePrefix="1">
      <alignment horizontal="left" vertical="top"/>
    </xf>
    <xf numFmtId="0" fontId="7" fillId="0" borderId="25" xfId="0" applyFont="1" applyBorder="1" applyAlignment="1">
      <alignment wrapText="1"/>
    </xf>
    <xf numFmtId="4" fontId="7" fillId="0" borderId="26" xfId="0" applyNumberFormat="1" applyFont="1" applyBorder="1" applyAlignment="1" quotePrefix="1">
      <alignment horizontal="right" vertical="center"/>
    </xf>
    <xf numFmtId="0" fontId="6" fillId="0" borderId="27" xfId="0" applyFont="1" applyBorder="1" applyAlignment="1">
      <alignment horizontal="center" vertical="center"/>
    </xf>
    <xf numFmtId="4" fontId="7" fillId="0" borderId="28" xfId="0" applyNumberFormat="1" applyFont="1" applyBorder="1" applyAlignment="1" quotePrefix="1">
      <alignment horizontal="right" vertical="center"/>
    </xf>
    <xf numFmtId="0" fontId="6" fillId="0" borderId="27" xfId="0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wrapText="1"/>
    </xf>
    <xf numFmtId="0" fontId="6" fillId="0" borderId="24" xfId="0" applyFont="1" applyBorder="1" applyAlignment="1">
      <alignment vertical="top"/>
    </xf>
    <xf numFmtId="4" fontId="7" fillId="0" borderId="25" xfId="0" applyNumberFormat="1" applyFont="1" applyBorder="1" applyAlignment="1">
      <alignment/>
    </xf>
    <xf numFmtId="180" fontId="7" fillId="0" borderId="25" xfId="0" applyNumberFormat="1" applyFont="1" applyBorder="1" applyAlignment="1">
      <alignment/>
    </xf>
    <xf numFmtId="0" fontId="6" fillId="0" borderId="30" xfId="0" applyFont="1" applyBorder="1" applyAlignment="1">
      <alignment vertical="top"/>
    </xf>
    <xf numFmtId="4" fontId="7" fillId="0" borderId="25" xfId="19" applyNumberFormat="1" applyFont="1" applyBorder="1" applyAlignment="1" quotePrefix="1">
      <alignment horizontal="right"/>
    </xf>
    <xf numFmtId="9" fontId="7" fillId="0" borderId="25" xfId="19" applyFont="1" applyBorder="1" applyAlignment="1" quotePrefix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 quotePrefix="1">
      <alignment horizontal="center" vertical="top"/>
    </xf>
    <xf numFmtId="0" fontId="6" fillId="0" borderId="31" xfId="0" applyFont="1" applyBorder="1" applyAlignment="1">
      <alignment vertical="top"/>
    </xf>
    <xf numFmtId="0" fontId="7" fillId="0" borderId="32" xfId="0" applyFont="1" applyBorder="1" applyAlignment="1" quotePrefix="1">
      <alignment horizontal="left" wrapText="1"/>
    </xf>
    <xf numFmtId="4" fontId="7" fillId="0" borderId="14" xfId="0" applyNumberFormat="1" applyFont="1" applyBorder="1" applyAlignment="1" quotePrefix="1">
      <alignment horizontal="right" vertical="center"/>
    </xf>
    <xf numFmtId="0" fontId="6" fillId="0" borderId="33" xfId="0" applyFont="1" applyBorder="1" applyAlignment="1">
      <alignment horizontal="center" vertical="center"/>
    </xf>
    <xf numFmtId="4" fontId="7" fillId="0" borderId="34" xfId="0" applyNumberFormat="1" applyFont="1" applyBorder="1" applyAlignment="1" quotePrefix="1">
      <alignment horizontal="right" vertical="center"/>
    </xf>
    <xf numFmtId="0" fontId="6" fillId="0" borderId="33" xfId="0" applyFont="1" applyBorder="1" applyAlignment="1">
      <alignment horizontal="right" vertical="center"/>
    </xf>
    <xf numFmtId="4" fontId="7" fillId="0" borderId="35" xfId="0" applyNumberFormat="1" applyFont="1" applyBorder="1" applyAlignment="1">
      <alignment horizontal="right" vertical="center"/>
    </xf>
    <xf numFmtId="49" fontId="12" fillId="3" borderId="36" xfId="0" applyNumberFormat="1" applyFont="1" applyFill="1" applyBorder="1" applyAlignment="1">
      <alignment horizontal="center" vertical="top"/>
    </xf>
    <xf numFmtId="49" fontId="12" fillId="3" borderId="37" xfId="0" applyNumberFormat="1" applyFont="1" applyFill="1" applyBorder="1" applyAlignment="1">
      <alignment horizontal="center" vertical="top"/>
    </xf>
    <xf numFmtId="0" fontId="12" fillId="3" borderId="7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left" vertical="top"/>
    </xf>
    <xf numFmtId="4" fontId="13" fillId="3" borderId="15" xfId="0" applyNumberFormat="1" applyFont="1" applyFill="1" applyBorder="1" applyAlignment="1" quotePrefix="1">
      <alignment horizontal="right" vertical="center"/>
    </xf>
    <xf numFmtId="4" fontId="13" fillId="3" borderId="38" xfId="0" applyNumberFormat="1" applyFont="1" applyFill="1" applyBorder="1" applyAlignment="1" quotePrefix="1">
      <alignment horizontal="right" vertical="center"/>
    </xf>
    <xf numFmtId="0" fontId="12" fillId="3" borderId="0" xfId="0" applyFont="1" applyFill="1" applyAlignment="1">
      <alignment/>
    </xf>
    <xf numFmtId="49" fontId="5" fillId="2" borderId="36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0" fontId="11" fillId="2" borderId="15" xfId="0" applyFont="1" applyFill="1" applyBorder="1" applyAlignment="1" quotePrefix="1">
      <alignment horizontal="left"/>
    </xf>
    <xf numFmtId="0" fontId="11" fillId="2" borderId="15" xfId="0" applyFont="1" applyFill="1" applyBorder="1" applyAlignment="1">
      <alignment/>
    </xf>
    <xf numFmtId="0" fontId="11" fillId="2" borderId="39" xfId="0" applyFont="1" applyFill="1" applyBorder="1" applyAlignment="1">
      <alignment/>
    </xf>
    <xf numFmtId="49" fontId="6" fillId="0" borderId="2" xfId="0" applyNumberFormat="1" applyFont="1" applyBorder="1" applyAlignment="1" quotePrefix="1">
      <alignment horizontal="center" vertical="top"/>
    </xf>
    <xf numFmtId="0" fontId="6" fillId="0" borderId="20" xfId="0" applyFont="1" applyBorder="1" applyAlignment="1">
      <alignment horizontal="left" wrapText="1"/>
    </xf>
    <xf numFmtId="4" fontId="6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0" fontId="6" fillId="0" borderId="25" xfId="0" applyFont="1" applyBorder="1" applyAlignment="1" quotePrefix="1">
      <alignment horizontal="left"/>
    </xf>
    <xf numFmtId="4" fontId="6" fillId="0" borderId="27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left"/>
    </xf>
    <xf numFmtId="0" fontId="6" fillId="0" borderId="25" xfId="0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right"/>
    </xf>
    <xf numFmtId="9" fontId="0" fillId="0" borderId="25" xfId="19" applyBorder="1" applyAlignment="1">
      <alignment/>
    </xf>
    <xf numFmtId="0" fontId="6" fillId="0" borderId="40" xfId="0" applyFont="1" applyBorder="1" applyAlignment="1">
      <alignment vertical="top"/>
    </xf>
    <xf numFmtId="0" fontId="0" fillId="0" borderId="32" xfId="0" applyBorder="1" applyAlignment="1" quotePrefix="1">
      <alignment horizontal="left" wrapText="1"/>
    </xf>
    <xf numFmtId="4" fontId="7" fillId="0" borderId="33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0" fillId="0" borderId="18" xfId="0" applyBorder="1" applyAlignment="1" quotePrefix="1">
      <alignment horizontal="left" wrapText="1"/>
    </xf>
    <xf numFmtId="0" fontId="6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top"/>
    </xf>
    <xf numFmtId="49" fontId="6" fillId="0" borderId="42" xfId="0" applyNumberFormat="1" applyFont="1" applyBorder="1" applyAlignment="1">
      <alignment horizontal="center" vertical="top"/>
    </xf>
    <xf numFmtId="0" fontId="0" fillId="0" borderId="30" xfId="0" applyBorder="1" applyAlignment="1" quotePrefix="1">
      <alignment horizontal="left" wrapText="1"/>
    </xf>
    <xf numFmtId="0" fontId="6" fillId="0" borderId="30" xfId="0" applyFont="1" applyBorder="1" applyAlignment="1" quotePrefix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0" fontId="0" fillId="0" borderId="31" xfId="0" applyBorder="1" applyAlignment="1" quotePrefix="1">
      <alignment horizontal="left" wrapText="1"/>
    </xf>
    <xf numFmtId="0" fontId="6" fillId="0" borderId="31" xfId="0" applyFont="1" applyBorder="1" applyAlignment="1" quotePrefix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45" xfId="0" applyNumberFormat="1" applyFont="1" applyFill="1" applyBorder="1" applyAlignment="1">
      <alignment horizontal="center" vertical="top"/>
    </xf>
    <xf numFmtId="0" fontId="0" fillId="0" borderId="45" xfId="0" applyFont="1" applyFill="1" applyBorder="1" applyAlignment="1">
      <alignment horizontal="center" vertical="top"/>
    </xf>
    <xf numFmtId="0" fontId="0" fillId="0" borderId="46" xfId="0" applyFont="1" applyFill="1" applyBorder="1" applyAlignment="1">
      <alignment horizontal="center" vertical="top"/>
    </xf>
    <xf numFmtId="4" fontId="7" fillId="0" borderId="17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5" fillId="4" borderId="36" xfId="0" applyFont="1" applyFill="1" applyBorder="1" applyAlignment="1">
      <alignment horizontal="center" vertical="top"/>
    </xf>
    <xf numFmtId="0" fontId="5" fillId="4" borderId="37" xfId="0" applyFont="1" applyFill="1" applyBorder="1" applyAlignment="1">
      <alignment horizontal="center" vertical="top"/>
    </xf>
    <xf numFmtId="0" fontId="11" fillId="4" borderId="7" xfId="0" applyFont="1" applyFill="1" applyBorder="1" applyAlignment="1" quotePrefix="1">
      <alignment horizontal="left"/>
    </xf>
    <xf numFmtId="0" fontId="11" fillId="4" borderId="8" xfId="0" applyFont="1" applyFill="1" applyBorder="1" applyAlignment="1">
      <alignment horizontal="left"/>
    </xf>
    <xf numFmtId="4" fontId="13" fillId="4" borderId="15" xfId="0" applyNumberFormat="1" applyFont="1" applyFill="1" applyBorder="1" applyAlignment="1">
      <alignment horizontal="right"/>
    </xf>
    <xf numFmtId="4" fontId="13" fillId="4" borderId="38" xfId="0" applyNumberFormat="1" applyFont="1" applyFill="1" applyBorder="1" applyAlignment="1">
      <alignment horizontal="right"/>
    </xf>
    <xf numFmtId="0" fontId="5" fillId="4" borderId="0" xfId="0" applyFont="1" applyFill="1" applyAlignment="1">
      <alignment/>
    </xf>
    <xf numFmtId="0" fontId="0" fillId="0" borderId="14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6" fillId="0" borderId="33" xfId="0" applyFont="1" applyBorder="1" applyAlignment="1">
      <alignment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7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8" fillId="0" borderId="4" xfId="0" applyNumberFormat="1" applyFont="1" applyBorder="1" applyAlignment="1" quotePrefix="1">
      <alignment horizontal="center" vertical="center" wrapText="1"/>
    </xf>
    <xf numFmtId="4" fontId="8" fillId="0" borderId="1" xfId="0" applyNumberFormat="1" applyFont="1" applyBorder="1" applyAlignment="1" quotePrefix="1">
      <alignment horizontal="center" vertical="center" wrapText="1"/>
    </xf>
    <xf numFmtId="4" fontId="8" fillId="0" borderId="13" xfId="0" applyNumberFormat="1" applyFont="1" applyBorder="1" applyAlignment="1" quotePrefix="1">
      <alignment horizontal="center" vertical="center" wrapText="1"/>
    </xf>
    <xf numFmtId="4" fontId="8" fillId="0" borderId="10" xfId="0" applyNumberFormat="1" applyFont="1" applyBorder="1" applyAlignment="1" quotePrefix="1">
      <alignment horizontal="center" vertical="center" wrapText="1"/>
    </xf>
    <xf numFmtId="4" fontId="10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 quotePrefix="1">
      <alignment horizontal="left"/>
    </xf>
    <xf numFmtId="4" fontId="15" fillId="2" borderId="28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wrapText="1"/>
    </xf>
    <xf numFmtId="4" fontId="15" fillId="2" borderId="48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top"/>
    </xf>
    <xf numFmtId="0" fontId="6" fillId="0" borderId="20" xfId="0" applyFont="1" applyBorder="1" applyAlignment="1" quotePrefix="1">
      <alignment horizontal="left" wrapText="1"/>
    </xf>
    <xf numFmtId="4" fontId="6" fillId="0" borderId="5" xfId="0" applyNumberFormat="1" applyFont="1" applyBorder="1" applyAlignment="1" quotePrefix="1">
      <alignment horizontal="right" vertical="center"/>
    </xf>
    <xf numFmtId="2" fontId="6" fillId="0" borderId="6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0" fontId="0" fillId="0" borderId="25" xfId="0" applyBorder="1" applyAlignment="1">
      <alignment/>
    </xf>
    <xf numFmtId="4" fontId="6" fillId="0" borderId="26" xfId="0" applyNumberFormat="1" applyFont="1" applyBorder="1" applyAlignment="1" quotePrefix="1">
      <alignment horizontal="right" vertical="center"/>
    </xf>
    <xf numFmtId="2" fontId="6" fillId="0" borderId="27" xfId="0" applyNumberFormat="1" applyFont="1" applyBorder="1" applyAlignment="1">
      <alignment horizontal="right" vertical="center"/>
    </xf>
    <xf numFmtId="4" fontId="6" fillId="0" borderId="29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/>
    </xf>
    <xf numFmtId="4" fontId="0" fillId="0" borderId="25" xfId="0" applyNumberFormat="1" applyBorder="1" applyAlignment="1">
      <alignment/>
    </xf>
    <xf numFmtId="164" fontId="0" fillId="0" borderId="25" xfId="0" applyNumberFormat="1" applyBorder="1" applyAlignment="1" quotePrefix="1">
      <alignment horizontal="right"/>
    </xf>
    <xf numFmtId="0" fontId="6" fillId="0" borderId="43" xfId="0" applyFont="1" applyBorder="1" applyAlignment="1">
      <alignment vertical="top"/>
    </xf>
    <xf numFmtId="0" fontId="0" fillId="0" borderId="32" xfId="0" applyBorder="1" applyAlignment="1">
      <alignment horizontal="left" wrapText="1"/>
    </xf>
    <xf numFmtId="4" fontId="6" fillId="0" borderId="14" xfId="0" applyNumberFormat="1" applyFont="1" applyBorder="1" applyAlignment="1" quotePrefix="1">
      <alignment horizontal="right" vertical="center"/>
    </xf>
    <xf numFmtId="2" fontId="6" fillId="0" borderId="33" xfId="0" applyNumberFormat="1" applyFont="1" applyBorder="1" applyAlignment="1">
      <alignment horizontal="right" vertical="center"/>
    </xf>
    <xf numFmtId="4" fontId="6" fillId="0" borderId="3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26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0" fillId="0" borderId="20" xfId="0" applyBorder="1" applyAlignment="1" quotePrefix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 quotePrefix="1">
      <alignment horizontal="center" vertical="top"/>
    </xf>
    <xf numFmtId="0" fontId="6" fillId="0" borderId="49" xfId="0" applyFont="1" applyBorder="1" applyAlignment="1">
      <alignment vertical="top"/>
    </xf>
    <xf numFmtId="0" fontId="0" fillId="0" borderId="49" xfId="0" applyBorder="1" applyAlignment="1">
      <alignment horizontal="left" wrapText="1"/>
    </xf>
    <xf numFmtId="4" fontId="6" fillId="0" borderId="28" xfId="0" applyNumberFormat="1" applyFont="1" applyBorder="1" applyAlignment="1">
      <alignment horizontal="right" vertical="center"/>
    </xf>
    <xf numFmtId="2" fontId="6" fillId="0" borderId="27" xfId="0" applyNumberFormat="1" applyFont="1" applyBorder="1" applyAlignment="1">
      <alignment horizontal="right" vertical="center"/>
    </xf>
    <xf numFmtId="4" fontId="6" fillId="0" borderId="48" xfId="0" applyNumberFormat="1" applyFont="1" applyBorder="1" applyAlignment="1">
      <alignment horizontal="right" vertical="center"/>
    </xf>
    <xf numFmtId="49" fontId="12" fillId="3" borderId="30" xfId="0" applyNumberFormat="1" applyFont="1" applyFill="1" applyBorder="1" applyAlignment="1">
      <alignment horizontal="center" vertical="top"/>
    </xf>
    <xf numFmtId="49" fontId="12" fillId="3" borderId="50" xfId="0" applyNumberFormat="1" applyFont="1" applyFill="1" applyBorder="1" applyAlignment="1">
      <alignment horizontal="center" vertical="top"/>
    </xf>
    <xf numFmtId="0" fontId="12" fillId="3" borderId="50" xfId="0" applyFont="1" applyFill="1" applyBorder="1" applyAlignment="1">
      <alignment horizontal="center" vertical="top"/>
    </xf>
    <xf numFmtId="0" fontId="12" fillId="3" borderId="42" xfId="0" applyFont="1" applyFill="1" applyBorder="1" applyAlignment="1">
      <alignment horizontal="center" vertical="top"/>
    </xf>
    <xf numFmtId="4" fontId="16" fillId="3" borderId="30" xfId="0" applyNumberFormat="1" applyFont="1" applyFill="1" applyBorder="1" applyAlignment="1" quotePrefix="1">
      <alignment horizontal="right" vertical="center"/>
    </xf>
    <xf numFmtId="2" fontId="16" fillId="3" borderId="30" xfId="0" applyNumberFormat="1" applyFont="1" applyFill="1" applyBorder="1" applyAlignment="1" quotePrefix="1">
      <alignment horizontal="right" vertical="center"/>
    </xf>
    <xf numFmtId="4" fontId="0" fillId="0" borderId="17" xfId="0" applyNumberFormat="1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49" fontId="5" fillId="2" borderId="17" xfId="0" applyNumberFormat="1" applyFont="1" applyFill="1" applyBorder="1" applyAlignment="1">
      <alignment horizontal="center" vertical="top"/>
    </xf>
    <xf numFmtId="0" fontId="5" fillId="2" borderId="17" xfId="0" applyFont="1" applyFill="1" applyBorder="1" applyAlignment="1">
      <alignment/>
    </xf>
    <xf numFmtId="4" fontId="5" fillId="2" borderId="17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4" fontId="6" fillId="0" borderId="16" xfId="0" applyNumberFormat="1" applyFont="1" applyBorder="1" applyAlignment="1" quotePrefix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8" xfId="0" applyNumberFormat="1" applyFont="1" applyBorder="1" applyAlignment="1" quotePrefix="1">
      <alignment horizontal="right" vertical="center"/>
    </xf>
    <xf numFmtId="4" fontId="6" fillId="0" borderId="48" xfId="0" applyNumberFormat="1" applyFont="1" applyBorder="1" applyAlignment="1">
      <alignment horizontal="right" vertical="center"/>
    </xf>
    <xf numFmtId="0" fontId="0" fillId="0" borderId="25" xfId="0" applyBorder="1" applyAlignment="1" quotePrefix="1">
      <alignment horizontal="left"/>
    </xf>
    <xf numFmtId="4" fontId="6" fillId="0" borderId="34" xfId="0" applyNumberFormat="1" applyFont="1" applyBorder="1" applyAlignment="1" quotePrefix="1">
      <alignment horizontal="right" vertical="center"/>
    </xf>
    <xf numFmtId="4" fontId="6" fillId="0" borderId="51" xfId="0" applyNumberFormat="1" applyFont="1" applyBorder="1" applyAlignment="1">
      <alignment horizontal="right" vertical="center"/>
    </xf>
    <xf numFmtId="164" fontId="0" fillId="0" borderId="25" xfId="0" applyNumberFormat="1" applyBorder="1" applyAlignment="1">
      <alignment horizontal="right"/>
    </xf>
    <xf numFmtId="10" fontId="0" fillId="0" borderId="25" xfId="19" applyNumberFormat="1" applyBorder="1" applyAlignment="1">
      <alignment/>
    </xf>
    <xf numFmtId="0" fontId="6" fillId="0" borderId="32" xfId="0" applyFont="1" applyBorder="1" applyAlignment="1">
      <alignment horizontal="left" wrapText="1"/>
    </xf>
    <xf numFmtId="4" fontId="6" fillId="0" borderId="33" xfId="0" applyNumberFormat="1" applyFont="1" applyBorder="1" applyAlignment="1">
      <alignment horizontal="right" vertical="center"/>
    </xf>
    <xf numFmtId="168" fontId="0" fillId="0" borderId="25" xfId="19" applyNumberFormat="1" applyBorder="1" applyAlignment="1">
      <alignment/>
    </xf>
    <xf numFmtId="164" fontId="0" fillId="0" borderId="25" xfId="0" applyNumberFormat="1" applyFont="1" applyBorder="1" applyAlignment="1">
      <alignment horizontal="right"/>
    </xf>
    <xf numFmtId="168" fontId="0" fillId="0" borderId="25" xfId="19" applyNumberFormat="1" applyFont="1" applyBorder="1" applyAlignment="1">
      <alignment/>
    </xf>
    <xf numFmtId="0" fontId="6" fillId="0" borderId="52" xfId="0" applyFont="1" applyBorder="1" applyAlignment="1">
      <alignment vertical="top"/>
    </xf>
    <xf numFmtId="0" fontId="6" fillId="0" borderId="53" xfId="0" applyFont="1" applyBorder="1" applyAlignment="1">
      <alignment horizontal="left" wrapText="1"/>
    </xf>
    <xf numFmtId="4" fontId="6" fillId="0" borderId="28" xfId="0" applyNumberFormat="1" applyFont="1" applyBorder="1" applyAlignment="1" quotePrefix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0" fontId="0" fillId="0" borderId="53" xfId="0" applyBorder="1" applyAlignment="1">
      <alignment horizontal="left" wrapText="1"/>
    </xf>
    <xf numFmtId="0" fontId="12" fillId="3" borderId="50" xfId="0" applyFont="1" applyFill="1" applyBorder="1" applyAlignment="1" quotePrefix="1">
      <alignment horizontal="center" vertical="top"/>
    </xf>
    <xf numFmtId="49" fontId="0" fillId="0" borderId="50" xfId="0" applyNumberFormat="1" applyFont="1" applyFill="1" applyBorder="1" applyAlignment="1">
      <alignment horizontal="center" vertical="top"/>
    </xf>
    <xf numFmtId="0" fontId="0" fillId="0" borderId="50" xfId="0" applyFont="1" applyFill="1" applyBorder="1" applyAlignment="1" quotePrefix="1">
      <alignment horizontal="center" vertical="top"/>
    </xf>
    <xf numFmtId="0" fontId="0" fillId="0" borderId="42" xfId="0" applyFont="1" applyFill="1" applyBorder="1" applyAlignment="1">
      <alignment horizontal="center" vertical="top"/>
    </xf>
    <xf numFmtId="4" fontId="0" fillId="0" borderId="42" xfId="0" applyNumberFormat="1" applyFont="1" applyFill="1" applyBorder="1" applyAlignment="1" quotePrefix="1">
      <alignment horizontal="center" vertical="center"/>
    </xf>
    <xf numFmtId="4" fontId="0" fillId="0" borderId="30" xfId="0" applyNumberFormat="1" applyFont="1" applyFill="1" applyBorder="1" applyAlignment="1" quotePrefix="1">
      <alignment horizontal="center" vertical="center"/>
    </xf>
    <xf numFmtId="4" fontId="0" fillId="0" borderId="50" xfId="0" applyNumberFormat="1" applyFont="1" applyFill="1" applyBorder="1" applyAlignment="1" quotePrefix="1">
      <alignment horizontal="center" vertical="center"/>
    </xf>
    <xf numFmtId="49" fontId="5" fillId="2" borderId="50" xfId="0" applyNumberFormat="1" applyFont="1" applyFill="1" applyBorder="1" applyAlignment="1">
      <alignment horizontal="center" vertical="top"/>
    </xf>
    <xf numFmtId="0" fontId="5" fillId="2" borderId="30" xfId="0" applyFont="1" applyFill="1" applyBorder="1" applyAlignment="1">
      <alignment/>
    </xf>
    <xf numFmtId="4" fontId="5" fillId="2" borderId="42" xfId="0" applyNumberFormat="1" applyFont="1" applyFill="1" applyBorder="1" applyAlignment="1">
      <alignment/>
    </xf>
    <xf numFmtId="4" fontId="5" fillId="2" borderId="30" xfId="0" applyNumberFormat="1" applyFont="1" applyFill="1" applyBorder="1" applyAlignment="1">
      <alignment/>
    </xf>
    <xf numFmtId="4" fontId="5" fillId="2" borderId="50" xfId="0" applyNumberFormat="1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166" fontId="0" fillId="0" borderId="25" xfId="19" applyNumberFormat="1" applyBorder="1" applyAlignment="1">
      <alignment/>
    </xf>
    <xf numFmtId="171" fontId="0" fillId="0" borderId="25" xfId="19" applyNumberFormat="1" applyBorder="1" applyAlignment="1">
      <alignment/>
    </xf>
    <xf numFmtId="169" fontId="0" fillId="0" borderId="25" xfId="19" applyNumberFormat="1" applyBorder="1" applyAlignment="1">
      <alignment/>
    </xf>
    <xf numFmtId="170" fontId="17" fillId="0" borderId="54" xfId="19" applyNumberFormat="1" applyFont="1" applyBorder="1" applyAlignment="1">
      <alignment/>
    </xf>
    <xf numFmtId="171" fontId="17" fillId="0" borderId="54" xfId="19" applyNumberFormat="1" applyFont="1" applyBorder="1" applyAlignment="1">
      <alignment/>
    </xf>
    <xf numFmtId="178" fontId="17" fillId="0" borderId="54" xfId="19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6" fillId="0" borderId="0" xfId="0" applyNumberFormat="1" applyFont="1" applyBorder="1" applyAlignment="1" quotePrefix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12" fillId="3" borderId="30" xfId="0" applyFont="1" applyFill="1" applyBorder="1" applyAlignment="1" quotePrefix="1">
      <alignment horizontal="center" vertical="top"/>
    </xf>
    <xf numFmtId="0" fontId="12" fillId="3" borderId="30" xfId="0" applyFont="1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6" fillId="0" borderId="40" xfId="0" applyFont="1" applyBorder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 horizontal="right"/>
    </xf>
    <xf numFmtId="0" fontId="5" fillId="4" borderId="19" xfId="0" applyFont="1" applyFill="1" applyBorder="1" applyAlignment="1">
      <alignment horizontal="center" vertical="top"/>
    </xf>
    <xf numFmtId="0" fontId="5" fillId="4" borderId="41" xfId="0" applyFont="1" applyFill="1" applyBorder="1" applyAlignment="1">
      <alignment horizontal="center" vertical="top"/>
    </xf>
    <xf numFmtId="0" fontId="5" fillId="4" borderId="18" xfId="0" applyFont="1" applyFill="1" applyBorder="1" applyAlignment="1" quotePrefix="1">
      <alignment horizontal="center"/>
    </xf>
    <xf numFmtId="0" fontId="5" fillId="4" borderId="18" xfId="0" applyFont="1" applyFill="1" applyBorder="1" applyAlignment="1">
      <alignment horizontal="center"/>
    </xf>
    <xf numFmtId="4" fontId="16" fillId="4" borderId="18" xfId="0" applyNumberFormat="1" applyFont="1" applyFill="1" applyBorder="1" applyAlignment="1">
      <alignment horizontal="right"/>
    </xf>
    <xf numFmtId="0" fontId="5" fillId="4" borderId="0" xfId="0" applyFont="1" applyFill="1" applyAlignment="1">
      <alignment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6" fillId="0" borderId="31" xfId="0" applyFon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6" fillId="0" borderId="0" xfId="0" applyNumberFormat="1" applyFont="1" applyAlignment="1">
      <alignment/>
    </xf>
    <xf numFmtId="4" fontId="18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workbookViewId="0" topLeftCell="B1">
      <selection activeCell="N37" sqref="N37"/>
    </sheetView>
  </sheetViews>
  <sheetFormatPr defaultColWidth="9.00390625" defaultRowHeight="12.75"/>
  <cols>
    <col min="1" max="1" width="5.00390625" style="1" customWidth="1"/>
    <col min="2" max="2" width="9.875" style="1" customWidth="1"/>
    <col min="3" max="3" width="20.375" style="0" customWidth="1"/>
    <col min="4" max="4" width="26.625" style="0" customWidth="1"/>
    <col min="5" max="5" width="10.25390625" style="0" customWidth="1"/>
    <col min="6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2" t="s">
        <v>0</v>
      </c>
    </row>
    <row r="3" spans="7:18" ht="15.75">
      <c r="G3" s="3" t="s">
        <v>1</v>
      </c>
      <c r="R3" s="4" t="s">
        <v>2</v>
      </c>
    </row>
    <row r="4" ht="15.75" thickBot="1">
      <c r="G4" s="5" t="s">
        <v>3</v>
      </c>
    </row>
    <row r="5" spans="1:30" ht="13.5" customHeight="1" thickBot="1">
      <c r="A5" s="6" t="s">
        <v>4</v>
      </c>
      <c r="B5" s="7" t="s">
        <v>5</v>
      </c>
      <c r="C5" s="8" t="s">
        <v>6</v>
      </c>
      <c r="D5" s="9"/>
      <c r="E5" s="10" t="s">
        <v>7</v>
      </c>
      <c r="F5" s="11" t="s">
        <v>8</v>
      </c>
      <c r="G5" s="12"/>
      <c r="H5" s="12" t="s">
        <v>9</v>
      </c>
      <c r="I5" s="12"/>
      <c r="J5" s="12" t="s">
        <v>10</v>
      </c>
      <c r="K5" s="12"/>
      <c r="L5" s="13" t="s">
        <v>11</v>
      </c>
      <c r="M5" s="13"/>
      <c r="N5" s="14" t="s">
        <v>12</v>
      </c>
      <c r="O5" s="15"/>
      <c r="P5" s="14" t="s">
        <v>13</v>
      </c>
      <c r="Q5" s="15"/>
      <c r="R5" s="16" t="s">
        <v>14</v>
      </c>
      <c r="S5" s="16"/>
      <c r="T5" s="12" t="s">
        <v>15</v>
      </c>
      <c r="U5" s="12"/>
      <c r="V5" s="12" t="s">
        <v>16</v>
      </c>
      <c r="W5" s="12"/>
      <c r="X5" s="12" t="s">
        <v>17</v>
      </c>
      <c r="Y5" s="12"/>
      <c r="Z5" s="12" t="s">
        <v>18</v>
      </c>
      <c r="AA5" s="12"/>
      <c r="AB5" s="12" t="s">
        <v>19</v>
      </c>
      <c r="AC5" s="17"/>
      <c r="AD5" s="18" t="s">
        <v>20</v>
      </c>
    </row>
    <row r="6" spans="1:30" s="27" customFormat="1" ht="45.75" customHeight="1" thickBot="1">
      <c r="A6" s="19"/>
      <c r="B6" s="20"/>
      <c r="C6" s="21"/>
      <c r="D6" s="22"/>
      <c r="E6" s="23"/>
      <c r="F6" s="24" t="s">
        <v>21</v>
      </c>
      <c r="G6" s="24" t="s">
        <v>22</v>
      </c>
      <c r="H6" s="24" t="s">
        <v>21</v>
      </c>
      <c r="I6" s="24" t="s">
        <v>22</v>
      </c>
      <c r="J6" s="24" t="s">
        <v>21</v>
      </c>
      <c r="K6" s="24" t="s">
        <v>22</v>
      </c>
      <c r="L6" s="24" t="s">
        <v>21</v>
      </c>
      <c r="M6" s="24" t="s">
        <v>22</v>
      </c>
      <c r="N6" s="24" t="s">
        <v>21</v>
      </c>
      <c r="O6" s="24" t="s">
        <v>22</v>
      </c>
      <c r="P6" s="24" t="s">
        <v>21</v>
      </c>
      <c r="Q6" s="24" t="s">
        <v>22</v>
      </c>
      <c r="R6" s="24" t="s">
        <v>21</v>
      </c>
      <c r="S6" s="24" t="s">
        <v>22</v>
      </c>
      <c r="T6" s="24" t="s">
        <v>21</v>
      </c>
      <c r="U6" s="24" t="s">
        <v>22</v>
      </c>
      <c r="V6" s="24" t="s">
        <v>21</v>
      </c>
      <c r="W6" s="24" t="s">
        <v>22</v>
      </c>
      <c r="X6" s="24" t="s">
        <v>21</v>
      </c>
      <c r="Y6" s="24" t="s">
        <v>22</v>
      </c>
      <c r="Z6" s="24" t="s">
        <v>21</v>
      </c>
      <c r="AA6" s="24" t="s">
        <v>22</v>
      </c>
      <c r="AB6" s="24" t="s">
        <v>21</v>
      </c>
      <c r="AC6" s="25" t="s">
        <v>22</v>
      </c>
      <c r="AD6" s="26"/>
    </row>
    <row r="7" spans="1:30" s="33" customFormat="1" ht="10.5" customHeight="1" thickBot="1">
      <c r="A7" s="28" t="s">
        <v>23</v>
      </c>
      <c r="B7" s="28" t="s">
        <v>24</v>
      </c>
      <c r="C7" s="29" t="s">
        <v>25</v>
      </c>
      <c r="D7" s="30"/>
      <c r="E7" s="31" t="s">
        <v>26</v>
      </c>
      <c r="F7" s="31" t="s">
        <v>27</v>
      </c>
      <c r="G7" s="31" t="s">
        <v>28</v>
      </c>
      <c r="H7" s="32" t="s">
        <v>29</v>
      </c>
      <c r="I7" s="32" t="s">
        <v>30</v>
      </c>
      <c r="J7" s="32" t="s">
        <v>31</v>
      </c>
      <c r="K7" s="32" t="s">
        <v>32</v>
      </c>
      <c r="L7" s="32" t="s">
        <v>33</v>
      </c>
      <c r="M7" s="32" t="s">
        <v>34</v>
      </c>
      <c r="N7" s="32" t="s">
        <v>35</v>
      </c>
      <c r="O7" s="32" t="s">
        <v>36</v>
      </c>
      <c r="P7" s="32" t="s">
        <v>37</v>
      </c>
      <c r="Q7" s="31">
        <v>15</v>
      </c>
      <c r="R7" s="31">
        <v>16</v>
      </c>
      <c r="S7" s="31">
        <v>17</v>
      </c>
      <c r="T7" s="31">
        <v>18</v>
      </c>
      <c r="U7" s="31">
        <v>19</v>
      </c>
      <c r="V7" s="31">
        <v>20</v>
      </c>
      <c r="W7" s="31">
        <v>21</v>
      </c>
      <c r="X7" s="31">
        <v>22</v>
      </c>
      <c r="Y7" s="31">
        <v>23</v>
      </c>
      <c r="Z7" s="31">
        <v>24</v>
      </c>
      <c r="AA7" s="31">
        <v>25</v>
      </c>
      <c r="AB7" s="31">
        <v>26</v>
      </c>
      <c r="AC7" s="31">
        <v>27</v>
      </c>
      <c r="AD7" s="31">
        <v>28</v>
      </c>
    </row>
    <row r="8" spans="1:29" s="40" customFormat="1" ht="15.75" thickBot="1">
      <c r="A8" s="34">
        <v>1</v>
      </c>
      <c r="B8" s="35"/>
      <c r="C8" s="36" t="s">
        <v>38</v>
      </c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9"/>
    </row>
    <row r="9" spans="1:30" ht="22.5">
      <c r="A9" s="41" t="s">
        <v>39</v>
      </c>
      <c r="B9" s="42" t="s">
        <v>40</v>
      </c>
      <c r="C9" s="43" t="s">
        <v>41</v>
      </c>
      <c r="D9" s="44" t="s">
        <v>42</v>
      </c>
      <c r="E9" s="45">
        <v>1015170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7"/>
      <c r="AA9" s="48"/>
      <c r="AB9" s="48"/>
      <c r="AC9" s="48"/>
      <c r="AD9" s="49">
        <f>E9+F9+H9+J9+L9+N9+P9+R9+T9+V9+X9+Z9+AB9-G9-I9-K9-M9-O9-Q9-S9-U9-W9-Y9-AA9-AC9</f>
        <v>1015170</v>
      </c>
    </row>
    <row r="10" spans="1:30" ht="22.5">
      <c r="A10" s="50"/>
      <c r="B10" s="51"/>
      <c r="C10" s="52" t="s">
        <v>43</v>
      </c>
      <c r="D10" s="53" t="s">
        <v>44</v>
      </c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6"/>
      <c r="AA10" s="57"/>
      <c r="AB10" s="57"/>
      <c r="AC10" s="57"/>
      <c r="AD10" s="58"/>
    </row>
    <row r="11" spans="1:30" ht="22.5">
      <c r="A11" s="50"/>
      <c r="B11" s="51"/>
      <c r="C11" s="59" t="s">
        <v>45</v>
      </c>
      <c r="D11" s="60" t="s">
        <v>46</v>
      </c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/>
      <c r="AA11" s="57"/>
      <c r="AB11" s="57"/>
      <c r="AC11" s="57"/>
      <c r="AD11" s="58"/>
    </row>
    <row r="12" spans="1:30" ht="12.75">
      <c r="A12" s="50"/>
      <c r="B12" s="51"/>
      <c r="C12" s="61" t="s">
        <v>47</v>
      </c>
      <c r="D12" s="62">
        <v>2889000</v>
      </c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6"/>
      <c r="AA12" s="57"/>
      <c r="AB12" s="57"/>
      <c r="AC12" s="57"/>
      <c r="AD12" s="58"/>
    </row>
    <row r="13" spans="1:30" ht="12.75">
      <c r="A13" s="50"/>
      <c r="B13" s="51"/>
      <c r="C13" s="59" t="s">
        <v>48</v>
      </c>
      <c r="D13" s="63">
        <v>44153</v>
      </c>
      <c r="E13" s="54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6"/>
      <c r="AA13" s="57"/>
      <c r="AB13" s="57"/>
      <c r="AC13" s="57"/>
      <c r="AD13" s="58"/>
    </row>
    <row r="14" spans="1:30" ht="12.75">
      <c r="A14" s="50"/>
      <c r="B14" s="51"/>
      <c r="C14" s="64" t="s">
        <v>49</v>
      </c>
      <c r="D14" s="65">
        <v>0.01</v>
      </c>
      <c r="E14" s="54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6"/>
      <c r="AA14" s="57"/>
      <c r="AB14" s="57"/>
      <c r="AC14" s="57"/>
      <c r="AD14" s="58"/>
    </row>
    <row r="15" spans="1:30" ht="12.75">
      <c r="A15" s="50"/>
      <c r="B15" s="51"/>
      <c r="C15" s="64" t="s">
        <v>50</v>
      </c>
      <c r="D15" s="66"/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6"/>
      <c r="AA15" s="57"/>
      <c r="AB15" s="57"/>
      <c r="AC15" s="57"/>
      <c r="AD15" s="58"/>
    </row>
    <row r="16" spans="1:30" ht="13.5" thickBot="1">
      <c r="A16" s="67"/>
      <c r="B16" s="68"/>
      <c r="C16" s="69"/>
      <c r="D16" s="70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3"/>
      <c r="AA16" s="74"/>
      <c r="AB16" s="74"/>
      <c r="AC16" s="74"/>
      <c r="AD16" s="75"/>
    </row>
    <row r="17" spans="1:30" s="82" customFormat="1" ht="15" thickBot="1">
      <c r="A17" s="76"/>
      <c r="B17" s="77"/>
      <c r="C17" s="78" t="s">
        <v>51</v>
      </c>
      <c r="D17" s="79"/>
      <c r="E17" s="80">
        <f aca="true" t="shared" si="0" ref="E17:AD17">SUM(E9)</f>
        <v>1015170</v>
      </c>
      <c r="F17" s="80">
        <f t="shared" si="0"/>
        <v>0</v>
      </c>
      <c r="G17" s="80">
        <f t="shared" si="0"/>
        <v>0</v>
      </c>
      <c r="H17" s="80">
        <f t="shared" si="0"/>
        <v>0</v>
      </c>
      <c r="I17" s="80">
        <f t="shared" si="0"/>
        <v>0</v>
      </c>
      <c r="J17" s="80">
        <f t="shared" si="0"/>
        <v>0</v>
      </c>
      <c r="K17" s="80">
        <f t="shared" si="0"/>
        <v>0</v>
      </c>
      <c r="L17" s="80">
        <f t="shared" si="0"/>
        <v>0</v>
      </c>
      <c r="M17" s="80">
        <f t="shared" si="0"/>
        <v>0</v>
      </c>
      <c r="N17" s="80">
        <f t="shared" si="0"/>
        <v>0</v>
      </c>
      <c r="O17" s="80">
        <f t="shared" si="0"/>
        <v>0</v>
      </c>
      <c r="P17" s="80">
        <f t="shared" si="0"/>
        <v>0</v>
      </c>
      <c r="Q17" s="80">
        <f t="shared" si="0"/>
        <v>0</v>
      </c>
      <c r="R17" s="80">
        <f t="shared" si="0"/>
        <v>0</v>
      </c>
      <c r="S17" s="80">
        <f t="shared" si="0"/>
        <v>0</v>
      </c>
      <c r="T17" s="80">
        <f t="shared" si="0"/>
        <v>0</v>
      </c>
      <c r="U17" s="80">
        <f t="shared" si="0"/>
        <v>0</v>
      </c>
      <c r="V17" s="80">
        <f t="shared" si="0"/>
        <v>0</v>
      </c>
      <c r="W17" s="80">
        <f t="shared" si="0"/>
        <v>0</v>
      </c>
      <c r="X17" s="80">
        <f t="shared" si="0"/>
        <v>0</v>
      </c>
      <c r="Y17" s="80">
        <f t="shared" si="0"/>
        <v>0</v>
      </c>
      <c r="Z17" s="80">
        <f t="shared" si="0"/>
        <v>0</v>
      </c>
      <c r="AA17" s="80">
        <f t="shared" si="0"/>
        <v>0</v>
      </c>
      <c r="AB17" s="80">
        <f t="shared" si="0"/>
        <v>0</v>
      </c>
      <c r="AC17" s="80">
        <f t="shared" si="0"/>
        <v>0</v>
      </c>
      <c r="AD17" s="81">
        <f t="shared" si="0"/>
        <v>1015170</v>
      </c>
    </row>
    <row r="18" spans="1:2" ht="4.5" customHeight="1" thickBot="1">
      <c r="A18"/>
      <c r="B18"/>
    </row>
    <row r="19" spans="1:30" s="40" customFormat="1" ht="15.75" thickBot="1">
      <c r="A19" s="83" t="s">
        <v>52</v>
      </c>
      <c r="B19" s="84"/>
      <c r="C19" s="36" t="s">
        <v>53</v>
      </c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7"/>
    </row>
    <row r="20" spans="1:30" ht="12.75">
      <c r="A20" s="41" t="s">
        <v>54</v>
      </c>
      <c r="B20" s="88"/>
      <c r="C20" s="43" t="s">
        <v>41</v>
      </c>
      <c r="D20" s="89" t="s">
        <v>55</v>
      </c>
      <c r="E20" s="45">
        <v>1486537.52</v>
      </c>
      <c r="F20" s="90"/>
      <c r="G20" s="91"/>
      <c r="H20" s="90"/>
      <c r="I20" s="92"/>
      <c r="J20" s="90"/>
      <c r="K20" s="91">
        <f>8.69+991.96</f>
        <v>1000.6500000000001</v>
      </c>
      <c r="L20" s="90"/>
      <c r="M20" s="91">
        <v>1951.29</v>
      </c>
      <c r="N20" s="90"/>
      <c r="O20" s="93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4"/>
      <c r="AA20" s="93"/>
      <c r="AB20" s="94"/>
      <c r="AC20" s="93">
        <v>817952.11</v>
      </c>
      <c r="AD20" s="49">
        <f>E20+F20+H20+J20+L20+N20+P20+R20+T20+V20+X20+Z20+AB20-G20-I20-K20-M20-O20-Q20-S20-U20-W20-Y20-AA20-AC20</f>
        <v>665633.4700000001</v>
      </c>
    </row>
    <row r="21" spans="1:30" ht="12.75">
      <c r="A21" s="50"/>
      <c r="B21" s="51"/>
      <c r="C21" s="52" t="s">
        <v>43</v>
      </c>
      <c r="D21" s="95" t="s">
        <v>56</v>
      </c>
      <c r="E21" s="54"/>
      <c r="F21" s="96"/>
      <c r="G21" s="97"/>
      <c r="H21" s="96"/>
      <c r="I21" s="98"/>
      <c r="J21" s="96"/>
      <c r="K21" s="97"/>
      <c r="L21" s="96"/>
      <c r="M21" s="97"/>
      <c r="N21" s="96"/>
      <c r="O21" s="99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100"/>
      <c r="AA21" s="99"/>
      <c r="AB21" s="100"/>
      <c r="AC21" s="99"/>
      <c r="AD21" s="58"/>
    </row>
    <row r="22" spans="1:30" ht="12.75">
      <c r="A22" s="50"/>
      <c r="B22" s="51"/>
      <c r="C22" s="59" t="s">
        <v>45</v>
      </c>
      <c r="D22" s="101" t="s">
        <v>57</v>
      </c>
      <c r="E22" s="54"/>
      <c r="F22" s="96"/>
      <c r="G22" s="97"/>
      <c r="H22" s="96"/>
      <c r="I22" s="98"/>
      <c r="J22" s="96"/>
      <c r="K22" s="97"/>
      <c r="L22" s="96"/>
      <c r="M22" s="97"/>
      <c r="N22" s="96"/>
      <c r="O22" s="99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100"/>
      <c r="AA22" s="99"/>
      <c r="AB22" s="100"/>
      <c r="AC22" s="99"/>
      <c r="AD22" s="58"/>
    </row>
    <row r="23" spans="1:30" ht="12.75">
      <c r="A23" s="50"/>
      <c r="B23" s="51"/>
      <c r="C23" s="61" t="s">
        <v>47</v>
      </c>
      <c r="D23" s="102" t="s">
        <v>58</v>
      </c>
      <c r="E23" s="54"/>
      <c r="F23" s="96"/>
      <c r="G23" s="97"/>
      <c r="H23" s="96"/>
      <c r="I23" s="98"/>
      <c r="J23" s="96"/>
      <c r="K23" s="97"/>
      <c r="L23" s="96"/>
      <c r="M23" s="97"/>
      <c r="N23" s="96"/>
      <c r="O23" s="99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100"/>
      <c r="AA23" s="99"/>
      <c r="AB23" s="100"/>
      <c r="AC23" s="99"/>
      <c r="AD23" s="58"/>
    </row>
    <row r="24" spans="1:30" ht="12.75">
      <c r="A24" s="50"/>
      <c r="B24" s="51"/>
      <c r="C24" s="59" t="s">
        <v>48</v>
      </c>
      <c r="D24" s="103" t="s">
        <v>59</v>
      </c>
      <c r="E24" s="54"/>
      <c r="F24" s="96"/>
      <c r="G24" s="97"/>
      <c r="H24" s="96"/>
      <c r="I24" s="98"/>
      <c r="J24" s="96"/>
      <c r="K24" s="97"/>
      <c r="L24" s="96"/>
      <c r="M24" s="97"/>
      <c r="N24" s="96"/>
      <c r="O24" s="99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100"/>
      <c r="AA24" s="99"/>
      <c r="AB24" s="100"/>
      <c r="AC24" s="99"/>
      <c r="AD24" s="58"/>
    </row>
    <row r="25" spans="1:30" ht="12.75">
      <c r="A25" s="50"/>
      <c r="B25" s="51"/>
      <c r="C25" s="64" t="s">
        <v>49</v>
      </c>
      <c r="D25" s="104" t="s">
        <v>60</v>
      </c>
      <c r="E25" s="54"/>
      <c r="F25" s="96"/>
      <c r="G25" s="97"/>
      <c r="H25" s="96"/>
      <c r="I25" s="98"/>
      <c r="J25" s="96"/>
      <c r="K25" s="97"/>
      <c r="L25" s="96"/>
      <c r="M25" s="97"/>
      <c r="N25" s="96"/>
      <c r="O25" s="99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100"/>
      <c r="AA25" s="99"/>
      <c r="AB25" s="100"/>
      <c r="AC25" s="99"/>
      <c r="AD25" s="58"/>
    </row>
    <row r="26" spans="1:30" ht="12.75">
      <c r="A26" s="50"/>
      <c r="B26" s="51"/>
      <c r="C26" s="64" t="s">
        <v>50</v>
      </c>
      <c r="D26" s="105"/>
      <c r="E26" s="54"/>
      <c r="F26" s="96"/>
      <c r="G26" s="97"/>
      <c r="H26" s="96"/>
      <c r="I26" s="98"/>
      <c r="J26" s="96"/>
      <c r="K26" s="97"/>
      <c r="L26" s="96"/>
      <c r="M26" s="97"/>
      <c r="N26" s="96"/>
      <c r="O26" s="99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100"/>
      <c r="AA26" s="99"/>
      <c r="AB26" s="100"/>
      <c r="AC26" s="99"/>
      <c r="AD26" s="58"/>
    </row>
    <row r="27" spans="1:30" ht="13.5" thickBot="1">
      <c r="A27" s="50"/>
      <c r="B27" s="68"/>
      <c r="C27" s="106"/>
      <c r="D27" s="107"/>
      <c r="E27" s="71"/>
      <c r="F27" s="96"/>
      <c r="G27" s="97"/>
      <c r="H27" s="96"/>
      <c r="I27" s="98"/>
      <c r="J27" s="96"/>
      <c r="K27" s="97"/>
      <c r="L27" s="96"/>
      <c r="M27" s="97"/>
      <c r="N27" s="96"/>
      <c r="O27" s="108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100"/>
      <c r="AA27" s="99"/>
      <c r="AB27" s="100"/>
      <c r="AC27" s="99"/>
      <c r="AD27" s="75"/>
    </row>
    <row r="28" spans="1:30" ht="12.75">
      <c r="A28" s="109" t="s">
        <v>61</v>
      </c>
      <c r="B28" s="110"/>
      <c r="C28" s="111"/>
      <c r="D28" s="112"/>
      <c r="E28" s="113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5"/>
    </row>
    <row r="29" spans="1:30" ht="5.25" customHeight="1">
      <c r="A29" s="116"/>
      <c r="B29" s="117"/>
      <c r="C29" s="64"/>
      <c r="D29" s="118"/>
      <c r="E29" s="119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1"/>
    </row>
    <row r="30" spans="1:30" ht="13.5" thickBot="1">
      <c r="A30" s="122"/>
      <c r="B30" s="123"/>
      <c r="C30" s="69"/>
      <c r="D30" s="124"/>
      <c r="E30" s="125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7"/>
    </row>
    <row r="31" spans="1:30" s="82" customFormat="1" ht="15" thickBot="1">
      <c r="A31" s="76"/>
      <c r="B31" s="77"/>
      <c r="C31" s="78" t="s">
        <v>62</v>
      </c>
      <c r="D31" s="79"/>
      <c r="E31" s="81">
        <f aca="true" t="shared" si="1" ref="E31:AD31">SUM(E20)</f>
        <v>1486537.52</v>
      </c>
      <c r="F31" s="81">
        <f t="shared" si="1"/>
        <v>0</v>
      </c>
      <c r="G31" s="81">
        <f t="shared" si="1"/>
        <v>0</v>
      </c>
      <c r="H31" s="81">
        <f t="shared" si="1"/>
        <v>0</v>
      </c>
      <c r="I31" s="81">
        <f t="shared" si="1"/>
        <v>0</v>
      </c>
      <c r="J31" s="81">
        <f t="shared" si="1"/>
        <v>0</v>
      </c>
      <c r="K31" s="81">
        <f t="shared" si="1"/>
        <v>1000.6500000000001</v>
      </c>
      <c r="L31" s="81">
        <f t="shared" si="1"/>
        <v>0</v>
      </c>
      <c r="M31" s="81">
        <f t="shared" si="1"/>
        <v>1951.29</v>
      </c>
      <c r="N31" s="81">
        <f t="shared" si="1"/>
        <v>0</v>
      </c>
      <c r="O31" s="81">
        <f t="shared" si="1"/>
        <v>0</v>
      </c>
      <c r="P31" s="81">
        <f t="shared" si="1"/>
        <v>0</v>
      </c>
      <c r="Q31" s="81">
        <f t="shared" si="1"/>
        <v>0</v>
      </c>
      <c r="R31" s="81">
        <f t="shared" si="1"/>
        <v>0</v>
      </c>
      <c r="S31" s="81">
        <f t="shared" si="1"/>
        <v>0</v>
      </c>
      <c r="T31" s="81">
        <f t="shared" si="1"/>
        <v>0</v>
      </c>
      <c r="U31" s="81">
        <f t="shared" si="1"/>
        <v>0</v>
      </c>
      <c r="V31" s="81">
        <f t="shared" si="1"/>
        <v>0</v>
      </c>
      <c r="W31" s="81">
        <f t="shared" si="1"/>
        <v>0</v>
      </c>
      <c r="X31" s="81">
        <f t="shared" si="1"/>
        <v>0</v>
      </c>
      <c r="Y31" s="81">
        <f t="shared" si="1"/>
        <v>0</v>
      </c>
      <c r="Z31" s="81">
        <f t="shared" si="1"/>
        <v>0</v>
      </c>
      <c r="AA31" s="81">
        <f t="shared" si="1"/>
        <v>0</v>
      </c>
      <c r="AB31" s="81">
        <f t="shared" si="1"/>
        <v>0</v>
      </c>
      <c r="AC31" s="81">
        <f t="shared" si="1"/>
        <v>817952.11</v>
      </c>
      <c r="AD31" s="81">
        <f t="shared" si="1"/>
        <v>665633.4700000001</v>
      </c>
    </row>
    <row r="32" spans="1:30" s="133" customFormat="1" ht="6" customHeight="1" thickBot="1">
      <c r="A32" s="128"/>
      <c r="B32" s="129"/>
      <c r="C32" s="130"/>
      <c r="D32" s="131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1:30" s="140" customFormat="1" ht="15.75" thickBot="1">
      <c r="A33" s="134"/>
      <c r="B33" s="135"/>
      <c r="C33" s="136" t="s">
        <v>63</v>
      </c>
      <c r="D33" s="137"/>
      <c r="E33" s="138">
        <f aca="true" t="shared" si="2" ref="E33:AD33">SUM(E17,E31)</f>
        <v>2501707.52</v>
      </c>
      <c r="F33" s="138">
        <f t="shared" si="2"/>
        <v>0</v>
      </c>
      <c r="G33" s="138">
        <f t="shared" si="2"/>
        <v>0</v>
      </c>
      <c r="H33" s="138">
        <f t="shared" si="2"/>
        <v>0</v>
      </c>
      <c r="I33" s="138">
        <f t="shared" si="2"/>
        <v>0</v>
      </c>
      <c r="J33" s="138">
        <f t="shared" si="2"/>
        <v>0</v>
      </c>
      <c r="K33" s="138">
        <f t="shared" si="2"/>
        <v>1000.6500000000001</v>
      </c>
      <c r="L33" s="138">
        <f t="shared" si="2"/>
        <v>0</v>
      </c>
      <c r="M33" s="138">
        <f t="shared" si="2"/>
        <v>1951.29</v>
      </c>
      <c r="N33" s="138">
        <f t="shared" si="2"/>
        <v>0</v>
      </c>
      <c r="O33" s="138">
        <f t="shared" si="2"/>
        <v>0</v>
      </c>
      <c r="P33" s="138">
        <f t="shared" si="2"/>
        <v>0</v>
      </c>
      <c r="Q33" s="138">
        <f t="shared" si="2"/>
        <v>0</v>
      </c>
      <c r="R33" s="138">
        <f t="shared" si="2"/>
        <v>0</v>
      </c>
      <c r="S33" s="138">
        <f t="shared" si="2"/>
        <v>0</v>
      </c>
      <c r="T33" s="138">
        <f t="shared" si="2"/>
        <v>0</v>
      </c>
      <c r="U33" s="138">
        <f t="shared" si="2"/>
        <v>0</v>
      </c>
      <c r="V33" s="138">
        <f t="shared" si="2"/>
        <v>0</v>
      </c>
      <c r="W33" s="138">
        <f t="shared" si="2"/>
        <v>0</v>
      </c>
      <c r="X33" s="138">
        <f t="shared" si="2"/>
        <v>0</v>
      </c>
      <c r="Y33" s="138">
        <f t="shared" si="2"/>
        <v>0</v>
      </c>
      <c r="Z33" s="138">
        <f t="shared" si="2"/>
        <v>0</v>
      </c>
      <c r="AA33" s="138">
        <f t="shared" si="2"/>
        <v>0</v>
      </c>
      <c r="AB33" s="138">
        <f t="shared" si="2"/>
        <v>0</v>
      </c>
      <c r="AC33" s="138">
        <f t="shared" si="2"/>
        <v>817952.11</v>
      </c>
      <c r="AD33" s="139">
        <f t="shared" si="2"/>
        <v>1680803.4700000002</v>
      </c>
    </row>
    <row r="34" spans="1:30" ht="3.75" customHeight="1" thickBot="1">
      <c r="A34" s="141"/>
      <c r="B34" s="142"/>
      <c r="C34" s="143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6"/>
    </row>
    <row r="35" spans="1:30" ht="15.75" customHeight="1">
      <c r="A35" s="147"/>
      <c r="B35" s="147"/>
      <c r="C35" s="148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</row>
    <row r="36" spans="1:2" ht="12.75">
      <c r="A36" s="150"/>
      <c r="B36" s="150"/>
    </row>
    <row r="37" spans="1:14" ht="12.75">
      <c r="A37" s="150"/>
      <c r="B37" s="150"/>
      <c r="C37" t="s">
        <v>64</v>
      </c>
      <c r="L37" s="151"/>
      <c r="M37" s="151"/>
      <c r="N37" s="152" t="s">
        <v>268</v>
      </c>
    </row>
    <row r="38" spans="1:14" ht="12.75">
      <c r="A38" s="150"/>
      <c r="B38" s="150"/>
      <c r="N38" s="152"/>
    </row>
    <row r="39" spans="1:14" ht="12.75">
      <c r="A39" s="150"/>
      <c r="B39" s="150"/>
      <c r="C39" s="153" t="s">
        <v>65</v>
      </c>
      <c r="L39" s="151"/>
      <c r="M39" s="151"/>
      <c r="N39" s="152" t="s">
        <v>66</v>
      </c>
    </row>
    <row r="40" spans="1:2" ht="12.75">
      <c r="A40" s="150"/>
      <c r="B40" s="150"/>
    </row>
    <row r="41" spans="1:2" ht="12.75">
      <c r="A41" s="150"/>
      <c r="B41" s="150"/>
    </row>
    <row r="42" spans="1:2" ht="12.75">
      <c r="A42" s="150"/>
      <c r="B42" s="150"/>
    </row>
    <row r="43" spans="1:2" ht="12.75">
      <c r="A43" s="150"/>
      <c r="B43" s="150"/>
    </row>
    <row r="44" spans="1:2" ht="12.75">
      <c r="A44" s="150"/>
      <c r="B44" s="150"/>
    </row>
    <row r="45" spans="1:2" ht="12.75">
      <c r="A45" s="150"/>
      <c r="B45" s="150"/>
    </row>
    <row r="46" spans="1:2" ht="12.75">
      <c r="A46" s="150"/>
      <c r="B46" s="150"/>
    </row>
    <row r="47" spans="1:2" ht="12.75">
      <c r="A47" s="150"/>
      <c r="B47" s="150"/>
    </row>
    <row r="48" spans="1:2" ht="12.75">
      <c r="A48" s="150"/>
      <c r="B48" s="150"/>
    </row>
    <row r="49" spans="1:2" ht="12.75">
      <c r="A49" s="150"/>
      <c r="B49" s="150"/>
    </row>
    <row r="50" spans="1:2" ht="12.75">
      <c r="A50" s="150"/>
      <c r="B50" s="150"/>
    </row>
    <row r="51" spans="1:2" ht="12.75">
      <c r="A51" s="150"/>
      <c r="B51" s="150"/>
    </row>
    <row r="52" spans="1:2" ht="12.75">
      <c r="A52" s="150"/>
      <c r="B52" s="150"/>
    </row>
    <row r="53" spans="1:2" ht="12.75">
      <c r="A53" s="150"/>
      <c r="B53" s="150"/>
    </row>
    <row r="54" spans="1:2" ht="12.75">
      <c r="A54" s="150"/>
      <c r="B54" s="150"/>
    </row>
    <row r="55" spans="1:2" ht="12.75">
      <c r="A55" s="150"/>
      <c r="B55" s="150"/>
    </row>
    <row r="56" spans="1:2" ht="12.75">
      <c r="A56" s="150"/>
      <c r="B56" s="150"/>
    </row>
    <row r="57" spans="1:2" ht="12.75">
      <c r="A57" s="150"/>
      <c r="B57" s="150"/>
    </row>
    <row r="58" spans="1:2" ht="12.75">
      <c r="A58" s="150"/>
      <c r="B58" s="150"/>
    </row>
    <row r="59" spans="1:2" ht="12.75">
      <c r="A59" s="150"/>
      <c r="B59" s="150"/>
    </row>
    <row r="60" spans="1:2" ht="12.75">
      <c r="A60" s="150"/>
      <c r="B60" s="150"/>
    </row>
    <row r="61" spans="1:2" ht="12.75">
      <c r="A61" s="150"/>
      <c r="B61" s="150"/>
    </row>
    <row r="62" spans="1:2" ht="12.75">
      <c r="A62" s="150"/>
      <c r="B62" s="150"/>
    </row>
    <row r="63" spans="1:2" ht="12.75">
      <c r="A63" s="150"/>
      <c r="B63" s="150"/>
    </row>
    <row r="64" spans="1:2" ht="12.75">
      <c r="A64" s="150"/>
      <c r="B64" s="150"/>
    </row>
    <row r="65" spans="1:2" ht="12.75">
      <c r="A65" s="150"/>
      <c r="B65" s="150"/>
    </row>
    <row r="66" spans="1:2" ht="12.75">
      <c r="A66" s="150"/>
      <c r="B66" s="150"/>
    </row>
    <row r="67" spans="1:2" ht="12.75">
      <c r="A67" s="150"/>
      <c r="B67" s="150"/>
    </row>
    <row r="68" spans="1:2" ht="12.75">
      <c r="A68" s="150"/>
      <c r="B68" s="150"/>
    </row>
    <row r="69" spans="1:2" ht="12.75">
      <c r="A69" s="150"/>
      <c r="B69" s="150"/>
    </row>
    <row r="70" spans="1:2" ht="12.75">
      <c r="A70" s="150"/>
      <c r="B70" s="150"/>
    </row>
    <row r="71" spans="1:2" ht="12.75">
      <c r="A71" s="150"/>
      <c r="B71" s="150"/>
    </row>
    <row r="72" spans="1:2" ht="12.75">
      <c r="A72" s="150"/>
      <c r="B72" s="150"/>
    </row>
    <row r="73" spans="1:2" ht="12.75">
      <c r="A73" s="150"/>
      <c r="B73" s="150"/>
    </row>
    <row r="74" spans="1:2" ht="12.75">
      <c r="A74" s="150"/>
      <c r="B74" s="150"/>
    </row>
    <row r="75" spans="1:2" ht="12.75">
      <c r="A75" s="150"/>
      <c r="B75" s="150"/>
    </row>
  </sheetData>
  <mergeCells count="77">
    <mergeCell ref="A5:A6"/>
    <mergeCell ref="C33:D33"/>
    <mergeCell ref="B9:B16"/>
    <mergeCell ref="B20:B27"/>
    <mergeCell ref="B5:B6"/>
    <mergeCell ref="A9:A16"/>
    <mergeCell ref="C31:D31"/>
    <mergeCell ref="C5:D6"/>
    <mergeCell ref="C7:D7"/>
    <mergeCell ref="E5:E6"/>
    <mergeCell ref="AD5:AD6"/>
    <mergeCell ref="F5:G5"/>
    <mergeCell ref="H5:I5"/>
    <mergeCell ref="J5:K5"/>
    <mergeCell ref="L5:M5"/>
    <mergeCell ref="Z5:AA5"/>
    <mergeCell ref="AB5:AC5"/>
    <mergeCell ref="N5:O5"/>
    <mergeCell ref="P5:Q5"/>
    <mergeCell ref="R5:S5"/>
    <mergeCell ref="T5:U5"/>
    <mergeCell ref="V5:W5"/>
    <mergeCell ref="X5:Y5"/>
    <mergeCell ref="E9:E16"/>
    <mergeCell ref="F9:F16"/>
    <mergeCell ref="A20:A27"/>
    <mergeCell ref="E20:E27"/>
    <mergeCell ref="F20:F27"/>
    <mergeCell ref="C17:D17"/>
    <mergeCell ref="G9:G16"/>
    <mergeCell ref="H9:H16"/>
    <mergeCell ref="I9:I16"/>
    <mergeCell ref="J9:J16"/>
    <mergeCell ref="K9:K16"/>
    <mergeCell ref="L9:L16"/>
    <mergeCell ref="M9:M16"/>
    <mergeCell ref="N9:N16"/>
    <mergeCell ref="O9:O16"/>
    <mergeCell ref="P9:P16"/>
    <mergeCell ref="Q9:Q16"/>
    <mergeCell ref="R9:R16"/>
    <mergeCell ref="S9:S16"/>
    <mergeCell ref="T9:T16"/>
    <mergeCell ref="U9:U16"/>
    <mergeCell ref="V9:V16"/>
    <mergeCell ref="W9:W16"/>
    <mergeCell ref="X9:X16"/>
    <mergeCell ref="Y9:Y16"/>
    <mergeCell ref="Z9:Z16"/>
    <mergeCell ref="AA9:AA16"/>
    <mergeCell ref="AB9:AB16"/>
    <mergeCell ref="AC9:AC16"/>
    <mergeCell ref="AD9:AD16"/>
    <mergeCell ref="G20:G27"/>
    <mergeCell ref="H20:H27"/>
    <mergeCell ref="I20:I27"/>
    <mergeCell ref="J20:J27"/>
    <mergeCell ref="Q20:Q27"/>
    <mergeCell ref="R20:R27"/>
    <mergeCell ref="K20:K27"/>
    <mergeCell ref="L20:L27"/>
    <mergeCell ref="M20:M27"/>
    <mergeCell ref="N20:N27"/>
    <mergeCell ref="O20:O27"/>
    <mergeCell ref="P20:P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S20:S27"/>
    <mergeCell ref="T20:T27"/>
    <mergeCell ref="U20:U27"/>
    <mergeCell ref="V20:V27"/>
  </mergeCells>
  <printOptions/>
  <pageMargins left="0.2" right="0.1968503937007874" top="1.25" bottom="0.57" header="0.6" footer="0.21"/>
  <pageSetup fitToHeight="1" fitToWidth="1" horizontalDpi="600" verticalDpi="600" orientation="landscape" paperSize="9" scale="55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512"/>
  <sheetViews>
    <sheetView tabSelected="1" view="pageBreakPreview" zoomScale="75" zoomScaleNormal="75" zoomScaleSheetLayoutView="75" workbookViewId="0" topLeftCell="A1">
      <pane xSplit="5" ySplit="8" topLeftCell="V46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508" sqref="A508:IV523"/>
    </sheetView>
  </sheetViews>
  <sheetFormatPr defaultColWidth="9.00390625" defaultRowHeight="12.75"/>
  <cols>
    <col min="1" max="1" width="5.00390625" style="1" customWidth="1"/>
    <col min="2" max="2" width="11.875" style="1" customWidth="1"/>
    <col min="3" max="3" width="18.25390625" style="154" customWidth="1"/>
    <col min="4" max="4" width="31.125" style="0" customWidth="1"/>
    <col min="5" max="5" width="14.00390625" style="155" customWidth="1"/>
    <col min="6" max="27" width="12.75390625" style="0" customWidth="1"/>
    <col min="28" max="28" width="13.75390625" style="0" customWidth="1"/>
    <col min="29" max="29" width="13.875" style="0" customWidth="1"/>
    <col min="30" max="30" width="15.75390625" style="155" customWidth="1"/>
  </cols>
  <sheetData>
    <row r="2" spans="8:22" ht="18">
      <c r="H2" s="2" t="s">
        <v>0</v>
      </c>
      <c r="T2" s="156"/>
      <c r="V2" s="4"/>
    </row>
    <row r="3" ht="15">
      <c r="H3" s="3" t="s">
        <v>1</v>
      </c>
    </row>
    <row r="4" spans="8:22" ht="16.5" thickBot="1">
      <c r="H4" s="3" t="s">
        <v>67</v>
      </c>
      <c r="T4" s="156"/>
      <c r="V4" s="4" t="s">
        <v>68</v>
      </c>
    </row>
    <row r="5" spans="1:30" ht="13.5" customHeight="1" thickBot="1">
      <c r="A5" s="6" t="s">
        <v>4</v>
      </c>
      <c r="B5" s="7" t="s">
        <v>5</v>
      </c>
      <c r="C5" s="8" t="s">
        <v>69</v>
      </c>
      <c r="D5" s="9"/>
      <c r="E5" s="158" t="s">
        <v>7</v>
      </c>
      <c r="F5" s="11" t="s">
        <v>8</v>
      </c>
      <c r="G5" s="12"/>
      <c r="H5" s="12" t="s">
        <v>9</v>
      </c>
      <c r="I5" s="12"/>
      <c r="J5" s="12" t="s">
        <v>10</v>
      </c>
      <c r="K5" s="12"/>
      <c r="L5" s="13" t="s">
        <v>11</v>
      </c>
      <c r="M5" s="13"/>
      <c r="N5" s="14" t="s">
        <v>12</v>
      </c>
      <c r="O5" s="15"/>
      <c r="P5" s="14" t="s">
        <v>13</v>
      </c>
      <c r="Q5" s="15"/>
      <c r="R5" s="16" t="s">
        <v>14</v>
      </c>
      <c r="S5" s="16"/>
      <c r="T5" s="12" t="s">
        <v>15</v>
      </c>
      <c r="U5" s="12"/>
      <c r="V5" s="12" t="s">
        <v>16</v>
      </c>
      <c r="W5" s="12"/>
      <c r="X5" s="12" t="s">
        <v>17</v>
      </c>
      <c r="Y5" s="12"/>
      <c r="Z5" s="12" t="s">
        <v>18</v>
      </c>
      <c r="AA5" s="12"/>
      <c r="AB5" s="12" t="s">
        <v>19</v>
      </c>
      <c r="AC5" s="17"/>
      <c r="AD5" s="159" t="s">
        <v>70</v>
      </c>
    </row>
    <row r="6" spans="1:30" s="27" customFormat="1" ht="37.5" customHeight="1" thickBot="1">
      <c r="A6" s="19"/>
      <c r="B6" s="20"/>
      <c r="C6" s="21"/>
      <c r="D6" s="22"/>
      <c r="E6" s="160"/>
      <c r="F6" s="24" t="s">
        <v>71</v>
      </c>
      <c r="G6" s="24" t="s">
        <v>22</v>
      </c>
      <c r="H6" s="24" t="s">
        <v>71</v>
      </c>
      <c r="I6" s="24" t="s">
        <v>22</v>
      </c>
      <c r="J6" s="24" t="s">
        <v>71</v>
      </c>
      <c r="K6" s="24" t="s">
        <v>22</v>
      </c>
      <c r="L6" s="24" t="s">
        <v>71</v>
      </c>
      <c r="M6" s="24" t="s">
        <v>22</v>
      </c>
      <c r="N6" s="24" t="s">
        <v>71</v>
      </c>
      <c r="O6" s="24" t="s">
        <v>22</v>
      </c>
      <c r="P6" s="24" t="s">
        <v>71</v>
      </c>
      <c r="Q6" s="24" t="s">
        <v>22</v>
      </c>
      <c r="R6" s="24" t="s">
        <v>71</v>
      </c>
      <c r="S6" s="24" t="s">
        <v>22</v>
      </c>
      <c r="T6" s="24" t="s">
        <v>71</v>
      </c>
      <c r="U6" s="24" t="s">
        <v>22</v>
      </c>
      <c r="V6" s="24" t="s">
        <v>71</v>
      </c>
      <c r="W6" s="24" t="s">
        <v>22</v>
      </c>
      <c r="X6" s="24" t="s">
        <v>71</v>
      </c>
      <c r="Y6" s="24" t="s">
        <v>22</v>
      </c>
      <c r="Z6" s="24" t="s">
        <v>71</v>
      </c>
      <c r="AA6" s="24" t="s">
        <v>22</v>
      </c>
      <c r="AB6" s="24" t="s">
        <v>71</v>
      </c>
      <c r="AC6" s="24" t="s">
        <v>22</v>
      </c>
      <c r="AD6" s="161"/>
    </row>
    <row r="7" spans="1:30" s="33" customFormat="1" ht="10.5" customHeight="1" thickBot="1">
      <c r="A7" s="28" t="s">
        <v>23</v>
      </c>
      <c r="B7" s="28" t="s">
        <v>24</v>
      </c>
      <c r="C7" s="29" t="s">
        <v>25</v>
      </c>
      <c r="D7" s="30"/>
      <c r="E7" s="162" t="s">
        <v>26</v>
      </c>
      <c r="F7" s="31" t="s">
        <v>27</v>
      </c>
      <c r="G7" s="31" t="s">
        <v>28</v>
      </c>
      <c r="H7" s="32" t="s">
        <v>29</v>
      </c>
      <c r="I7" s="32" t="s">
        <v>30</v>
      </c>
      <c r="J7" s="32" t="s">
        <v>31</v>
      </c>
      <c r="K7" s="32" t="s">
        <v>32</v>
      </c>
      <c r="L7" s="32" t="s">
        <v>33</v>
      </c>
      <c r="M7" s="32" t="s">
        <v>34</v>
      </c>
      <c r="N7" s="32" t="s">
        <v>35</v>
      </c>
      <c r="O7" s="32" t="s">
        <v>36</v>
      </c>
      <c r="P7" s="32" t="s">
        <v>37</v>
      </c>
      <c r="Q7" s="31">
        <v>15</v>
      </c>
      <c r="R7" s="31">
        <v>16</v>
      </c>
      <c r="S7" s="31">
        <v>17</v>
      </c>
      <c r="T7" s="31">
        <v>18</v>
      </c>
      <c r="U7" s="31">
        <v>19</v>
      </c>
      <c r="V7" s="31">
        <v>20</v>
      </c>
      <c r="W7" s="31">
        <v>21</v>
      </c>
      <c r="X7" s="31">
        <v>22</v>
      </c>
      <c r="Y7" s="31">
        <v>23</v>
      </c>
      <c r="Z7" s="31">
        <v>24</v>
      </c>
      <c r="AA7" s="31">
        <v>25</v>
      </c>
      <c r="AB7" s="31">
        <v>26</v>
      </c>
      <c r="AC7" s="31">
        <v>27</v>
      </c>
      <c r="AD7" s="163">
        <v>28</v>
      </c>
    </row>
    <row r="8" spans="1:30" s="171" customFormat="1" ht="15.75" customHeight="1">
      <c r="A8" s="34">
        <v>1</v>
      </c>
      <c r="B8" s="164"/>
      <c r="C8" s="165" t="s">
        <v>72</v>
      </c>
      <c r="D8" s="166"/>
      <c r="E8" s="167"/>
      <c r="F8" s="168"/>
      <c r="G8" s="168"/>
      <c r="H8" s="169"/>
      <c r="I8" s="169"/>
      <c r="J8" s="169"/>
      <c r="K8" s="169"/>
      <c r="L8" s="169"/>
      <c r="M8" s="169"/>
      <c r="N8" s="169"/>
      <c r="O8" s="169"/>
      <c r="P8" s="169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70"/>
    </row>
    <row r="9" spans="1:30" s="171" customFormat="1" ht="39.75" customHeight="1" hidden="1">
      <c r="A9" s="172" t="s">
        <v>39</v>
      </c>
      <c r="B9" s="42" t="s">
        <v>73</v>
      </c>
      <c r="C9" s="43" t="s">
        <v>41</v>
      </c>
      <c r="D9" s="173" t="s">
        <v>74</v>
      </c>
      <c r="E9" s="174">
        <v>0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6">
        <f>E9+F9+H9+J9+L9+N9+P9+R9+T9+V9+X9+Z9+AB9-G9-I9-K9-M9-O9-Q9-S9-U9-W9-Y9-AA9-AC9</f>
        <v>0</v>
      </c>
    </row>
    <row r="10" spans="1:30" s="171" customFormat="1" ht="15.75" customHeight="1" hidden="1">
      <c r="A10" s="50"/>
      <c r="B10" s="51"/>
      <c r="C10" s="61" t="s">
        <v>75</v>
      </c>
      <c r="D10" s="177" t="s">
        <v>76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80"/>
    </row>
    <row r="11" spans="1:30" s="171" customFormat="1" ht="15.75" customHeight="1" hidden="1">
      <c r="A11" s="50"/>
      <c r="B11" s="51"/>
      <c r="C11" s="59" t="s">
        <v>77</v>
      </c>
      <c r="D11" s="101" t="s">
        <v>78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80"/>
    </row>
    <row r="12" spans="1:30" s="171" customFormat="1" ht="15.75" customHeight="1" hidden="1">
      <c r="A12" s="50"/>
      <c r="B12" s="51"/>
      <c r="C12" s="61" t="s">
        <v>79</v>
      </c>
      <c r="D12" s="181" t="s">
        <v>80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80"/>
    </row>
    <row r="13" spans="1:30" s="171" customFormat="1" ht="15.75" customHeight="1" hidden="1">
      <c r="A13" s="50"/>
      <c r="B13" s="51"/>
      <c r="C13" s="61" t="s">
        <v>47</v>
      </c>
      <c r="D13" s="182">
        <v>705600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80"/>
    </row>
    <row r="14" spans="1:30" s="171" customFormat="1" ht="15.75" customHeight="1" hidden="1">
      <c r="A14" s="50"/>
      <c r="B14" s="51"/>
      <c r="C14" s="59" t="s">
        <v>48</v>
      </c>
      <c r="D14" s="183">
        <v>41633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80"/>
    </row>
    <row r="15" spans="1:30" s="171" customFormat="1" ht="15.75" customHeight="1" hidden="1">
      <c r="A15" s="50"/>
      <c r="B15" s="51"/>
      <c r="C15" s="61" t="s">
        <v>49</v>
      </c>
      <c r="D15" s="105"/>
      <c r="E15" s="178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80"/>
    </row>
    <row r="16" spans="1:30" s="171" customFormat="1" ht="27.75" customHeight="1" hidden="1" thickBot="1">
      <c r="A16" s="67"/>
      <c r="B16" s="68"/>
      <c r="C16" s="184" t="s">
        <v>50</v>
      </c>
      <c r="D16" s="185" t="s">
        <v>81</v>
      </c>
      <c r="E16" s="186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8"/>
    </row>
    <row r="17" spans="1:30" s="171" customFormat="1" ht="39" customHeight="1" hidden="1">
      <c r="A17" s="172" t="s">
        <v>82</v>
      </c>
      <c r="B17" s="42" t="s">
        <v>83</v>
      </c>
      <c r="C17" s="43" t="s">
        <v>41</v>
      </c>
      <c r="D17" s="173" t="s">
        <v>84</v>
      </c>
      <c r="E17" s="189">
        <v>0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6">
        <f>E17+F17+H17+J17+L17+N17+P17+R17+T17+V17+X17+Z17+AB17-G17-I17-K17-M17-O17-Q17-S17-U17-W17-Y17-AA17-AC17</f>
        <v>0</v>
      </c>
    </row>
    <row r="18" spans="1:30" s="171" customFormat="1" ht="15.75" customHeight="1" hidden="1">
      <c r="A18" s="50"/>
      <c r="B18" s="51"/>
      <c r="C18" s="61" t="s">
        <v>75</v>
      </c>
      <c r="D18" s="177" t="s">
        <v>76</v>
      </c>
      <c r="E18" s="190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80"/>
    </row>
    <row r="19" spans="1:30" s="171" customFormat="1" ht="15.75" customHeight="1" hidden="1">
      <c r="A19" s="50"/>
      <c r="B19" s="51"/>
      <c r="C19" s="59" t="s">
        <v>77</v>
      </c>
      <c r="D19" s="101" t="s">
        <v>78</v>
      </c>
      <c r="E19" s="190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80"/>
    </row>
    <row r="20" spans="1:30" s="171" customFormat="1" ht="15.75" customHeight="1" hidden="1">
      <c r="A20" s="50"/>
      <c r="B20" s="51"/>
      <c r="C20" s="61" t="s">
        <v>79</v>
      </c>
      <c r="D20" s="181" t="s">
        <v>80</v>
      </c>
      <c r="E20" s="190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80"/>
    </row>
    <row r="21" spans="1:30" s="171" customFormat="1" ht="15.75" customHeight="1" hidden="1">
      <c r="A21" s="50"/>
      <c r="B21" s="51"/>
      <c r="C21" s="61" t="s">
        <v>47</v>
      </c>
      <c r="D21" s="182">
        <v>988500</v>
      </c>
      <c r="E21" s="190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</row>
    <row r="22" spans="1:30" s="171" customFormat="1" ht="15.75" customHeight="1" hidden="1">
      <c r="A22" s="50"/>
      <c r="B22" s="51"/>
      <c r="C22" s="59" t="s">
        <v>48</v>
      </c>
      <c r="D22" s="183">
        <v>41998</v>
      </c>
      <c r="E22" s="190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80"/>
    </row>
    <row r="23" spans="1:30" s="171" customFormat="1" ht="15.75" customHeight="1" hidden="1">
      <c r="A23" s="50"/>
      <c r="B23" s="51"/>
      <c r="C23" s="61" t="s">
        <v>49</v>
      </c>
      <c r="D23" s="105"/>
      <c r="E23" s="190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80"/>
    </row>
    <row r="24" spans="1:30" s="171" customFormat="1" ht="27.75" customHeight="1" hidden="1" thickBot="1">
      <c r="A24" s="67"/>
      <c r="B24" s="68"/>
      <c r="C24" s="184" t="s">
        <v>50</v>
      </c>
      <c r="D24" s="185" t="s">
        <v>81</v>
      </c>
      <c r="E24" s="191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8"/>
    </row>
    <row r="25" spans="1:30" s="171" customFormat="1" ht="49.5" customHeight="1" hidden="1">
      <c r="A25" s="172" t="s">
        <v>85</v>
      </c>
      <c r="B25" s="42" t="s">
        <v>86</v>
      </c>
      <c r="C25" s="43" t="s">
        <v>41</v>
      </c>
      <c r="D25" s="192" t="s">
        <v>87</v>
      </c>
      <c r="E25" s="189">
        <v>0</v>
      </c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6">
        <f>E25+F25+H25+J25+L25+N25+P25+R25+T25+V25+X25+Z25+AB25-G25-I25-K25-M25-O25-Q25-S25-U25-W25-Y25-AA25-AC25</f>
        <v>0</v>
      </c>
    </row>
    <row r="26" spans="1:30" s="171" customFormat="1" ht="15.75" customHeight="1" hidden="1">
      <c r="A26" s="50"/>
      <c r="B26" s="51"/>
      <c r="C26" s="61" t="s">
        <v>75</v>
      </c>
      <c r="D26" s="177" t="s">
        <v>76</v>
      </c>
      <c r="E26" s="190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80"/>
    </row>
    <row r="27" spans="1:30" s="171" customFormat="1" ht="15.75" customHeight="1" hidden="1">
      <c r="A27" s="50"/>
      <c r="B27" s="51"/>
      <c r="C27" s="59" t="s">
        <v>77</v>
      </c>
      <c r="D27" s="101" t="s">
        <v>78</v>
      </c>
      <c r="E27" s="190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80"/>
    </row>
    <row r="28" spans="1:30" s="171" customFormat="1" ht="15.75" customHeight="1" hidden="1">
      <c r="A28" s="50"/>
      <c r="B28" s="51"/>
      <c r="C28" s="61" t="s">
        <v>79</v>
      </c>
      <c r="D28" s="181" t="s">
        <v>80</v>
      </c>
      <c r="E28" s="190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80"/>
    </row>
    <row r="29" spans="1:30" s="171" customFormat="1" ht="15.75" customHeight="1" hidden="1">
      <c r="A29" s="50"/>
      <c r="B29" s="51"/>
      <c r="C29" s="61" t="s">
        <v>47</v>
      </c>
      <c r="D29" s="182">
        <v>800000</v>
      </c>
      <c r="E29" s="190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80"/>
    </row>
    <row r="30" spans="1:30" s="171" customFormat="1" ht="15.75" customHeight="1" hidden="1">
      <c r="A30" s="50"/>
      <c r="B30" s="51"/>
      <c r="C30" s="59" t="s">
        <v>48</v>
      </c>
      <c r="D30" s="183">
        <v>42363</v>
      </c>
      <c r="E30" s="190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80"/>
    </row>
    <row r="31" spans="1:30" s="171" customFormat="1" ht="15.75" customHeight="1" hidden="1">
      <c r="A31" s="50"/>
      <c r="B31" s="51"/>
      <c r="C31" s="61" t="s">
        <v>49</v>
      </c>
      <c r="D31" s="105"/>
      <c r="E31" s="190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80"/>
    </row>
    <row r="32" spans="1:30" s="171" customFormat="1" ht="28.5" customHeight="1" hidden="1" thickBot="1">
      <c r="A32" s="67"/>
      <c r="B32" s="68"/>
      <c r="C32" s="184" t="s">
        <v>50</v>
      </c>
      <c r="D32" s="185" t="s">
        <v>81</v>
      </c>
      <c r="E32" s="191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8"/>
    </row>
    <row r="33" spans="1:30" s="171" customFormat="1" ht="49.5" customHeight="1" hidden="1">
      <c r="A33" s="172" t="s">
        <v>88</v>
      </c>
      <c r="B33" s="42" t="s">
        <v>89</v>
      </c>
      <c r="C33" s="43" t="s">
        <v>41</v>
      </c>
      <c r="D33" s="192" t="s">
        <v>90</v>
      </c>
      <c r="E33" s="189">
        <v>0</v>
      </c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6">
        <f>E33+F33+H33+J33+L33+N33+P33+R33+T33+V33+X33+Z33+AB33-G33-I33-K33-M33-O33-Q33-S33-U33-W33-Y33-AA33-AC33</f>
        <v>0</v>
      </c>
    </row>
    <row r="34" spans="1:30" s="171" customFormat="1" ht="15.75" customHeight="1" hidden="1">
      <c r="A34" s="50"/>
      <c r="B34" s="51"/>
      <c r="C34" s="61" t="s">
        <v>75</v>
      </c>
      <c r="D34" s="177" t="s">
        <v>76</v>
      </c>
      <c r="E34" s="190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80"/>
    </row>
    <row r="35" spans="1:30" s="171" customFormat="1" ht="15.75" customHeight="1" hidden="1">
      <c r="A35" s="50"/>
      <c r="B35" s="51"/>
      <c r="C35" s="59" t="s">
        <v>77</v>
      </c>
      <c r="D35" s="101" t="s">
        <v>78</v>
      </c>
      <c r="E35" s="190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80"/>
    </row>
    <row r="36" spans="1:30" s="171" customFormat="1" ht="15.75" customHeight="1" hidden="1">
      <c r="A36" s="50"/>
      <c r="B36" s="51"/>
      <c r="C36" s="61" t="s">
        <v>79</v>
      </c>
      <c r="D36" s="181" t="s">
        <v>80</v>
      </c>
      <c r="E36" s="190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80"/>
    </row>
    <row r="37" spans="1:30" s="171" customFormat="1" ht="15.75" customHeight="1" hidden="1">
      <c r="A37" s="50"/>
      <c r="B37" s="51"/>
      <c r="C37" s="61" t="s">
        <v>47</v>
      </c>
      <c r="D37" s="182" t="s">
        <v>91</v>
      </c>
      <c r="E37" s="190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80"/>
    </row>
    <row r="38" spans="1:30" s="171" customFormat="1" ht="15.75" customHeight="1" hidden="1">
      <c r="A38" s="50"/>
      <c r="B38" s="51"/>
      <c r="C38" s="59" t="s">
        <v>48</v>
      </c>
      <c r="D38" s="183">
        <v>42705</v>
      </c>
      <c r="E38" s="190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80"/>
    </row>
    <row r="39" spans="1:30" s="171" customFormat="1" ht="15.75" customHeight="1" hidden="1">
      <c r="A39" s="50"/>
      <c r="B39" s="51"/>
      <c r="C39" s="61" t="s">
        <v>49</v>
      </c>
      <c r="D39" s="105"/>
      <c r="E39" s="190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80"/>
    </row>
    <row r="40" spans="1:30" s="171" customFormat="1" ht="28.5" customHeight="1" hidden="1" thickBot="1">
      <c r="A40" s="67"/>
      <c r="B40" s="68"/>
      <c r="C40" s="184" t="s">
        <v>50</v>
      </c>
      <c r="D40" s="185" t="s">
        <v>81</v>
      </c>
      <c r="E40" s="191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8"/>
    </row>
    <row r="41" spans="1:30" s="171" customFormat="1" ht="55.5" customHeight="1" hidden="1">
      <c r="A41" s="172" t="s">
        <v>92</v>
      </c>
      <c r="B41" s="42" t="s">
        <v>93</v>
      </c>
      <c r="C41" s="43" t="s">
        <v>41</v>
      </c>
      <c r="D41" s="192" t="s">
        <v>94</v>
      </c>
      <c r="E41" s="189">
        <v>0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6">
        <f>E41+F41+H41+J41+L41+N41+P41+R41+T41+V41+X41+Z41+AB41-G41-I41-K41-M41-O41-Q41-S41-U41-W41-Y41-AA41-AC41</f>
        <v>0</v>
      </c>
    </row>
    <row r="42" spans="1:30" s="171" customFormat="1" ht="15.75" customHeight="1" hidden="1">
      <c r="A42" s="50"/>
      <c r="B42" s="51"/>
      <c r="C42" s="61" t="s">
        <v>75</v>
      </c>
      <c r="D42" s="177" t="s">
        <v>76</v>
      </c>
      <c r="E42" s="190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80"/>
    </row>
    <row r="43" spans="1:30" s="171" customFormat="1" ht="15.75" customHeight="1" hidden="1">
      <c r="A43" s="50"/>
      <c r="B43" s="51"/>
      <c r="C43" s="59" t="s">
        <v>77</v>
      </c>
      <c r="D43" s="101" t="s">
        <v>78</v>
      </c>
      <c r="E43" s="190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80"/>
    </row>
    <row r="44" spans="1:30" s="171" customFormat="1" ht="15.75" customHeight="1" hidden="1">
      <c r="A44" s="50"/>
      <c r="B44" s="51"/>
      <c r="C44" s="61" t="s">
        <v>79</v>
      </c>
      <c r="D44" s="181" t="s">
        <v>80</v>
      </c>
      <c r="E44" s="190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80"/>
    </row>
    <row r="45" spans="1:30" s="171" customFormat="1" ht="15.75" customHeight="1" hidden="1">
      <c r="A45" s="50"/>
      <c r="B45" s="51"/>
      <c r="C45" s="61" t="s">
        <v>47</v>
      </c>
      <c r="D45" s="182">
        <v>900000</v>
      </c>
      <c r="E45" s="190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80"/>
    </row>
    <row r="46" spans="1:30" s="171" customFormat="1" ht="15.75" customHeight="1" hidden="1">
      <c r="A46" s="50"/>
      <c r="B46" s="51"/>
      <c r="C46" s="59" t="s">
        <v>48</v>
      </c>
      <c r="D46" s="183">
        <v>43094</v>
      </c>
      <c r="E46" s="190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80"/>
    </row>
    <row r="47" spans="1:30" s="171" customFormat="1" ht="15.75" customHeight="1" hidden="1">
      <c r="A47" s="50"/>
      <c r="B47" s="51"/>
      <c r="C47" s="61" t="s">
        <v>49</v>
      </c>
      <c r="D47" s="105"/>
      <c r="E47" s="190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80"/>
    </row>
    <row r="48" spans="1:30" s="171" customFormat="1" ht="27" customHeight="1" hidden="1" thickBot="1">
      <c r="A48" s="67"/>
      <c r="B48" s="68"/>
      <c r="C48" s="184" t="s">
        <v>50</v>
      </c>
      <c r="D48" s="185" t="s">
        <v>81</v>
      </c>
      <c r="E48" s="191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8"/>
    </row>
    <row r="49" spans="1:30" s="171" customFormat="1" ht="45.75" customHeight="1" hidden="1">
      <c r="A49" s="172" t="s">
        <v>95</v>
      </c>
      <c r="B49" s="42" t="s">
        <v>96</v>
      </c>
      <c r="C49" s="43" t="s">
        <v>41</v>
      </c>
      <c r="D49" s="193" t="s">
        <v>97</v>
      </c>
      <c r="E49" s="189">
        <v>0</v>
      </c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6">
        <f>E49+F49+H49+J49+L49+N49+P49+R49+T49+V49+X49+Z49+AB49-G49-I49-K49-M49-O49-Q49-S49-U49-W49-Y49-AA49-AC49</f>
        <v>0</v>
      </c>
    </row>
    <row r="50" spans="1:30" s="171" customFormat="1" ht="33.75" customHeight="1" hidden="1">
      <c r="A50" s="50"/>
      <c r="B50" s="51"/>
      <c r="C50" s="61" t="s">
        <v>75</v>
      </c>
      <c r="D50" s="194" t="s">
        <v>98</v>
      </c>
      <c r="E50" s="190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80"/>
    </row>
    <row r="51" spans="1:30" s="171" customFormat="1" ht="15.75" customHeight="1" hidden="1">
      <c r="A51" s="50"/>
      <c r="B51" s="51"/>
      <c r="C51" s="59" t="s">
        <v>77</v>
      </c>
      <c r="D51" s="101" t="s">
        <v>78</v>
      </c>
      <c r="E51" s="190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80"/>
    </row>
    <row r="52" spans="1:30" s="171" customFormat="1" ht="15.75" customHeight="1" hidden="1">
      <c r="A52" s="50"/>
      <c r="B52" s="51"/>
      <c r="C52" s="61" t="s">
        <v>79</v>
      </c>
      <c r="D52" s="181" t="s">
        <v>99</v>
      </c>
      <c r="E52" s="190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80"/>
    </row>
    <row r="53" spans="1:30" s="171" customFormat="1" ht="15.75" customHeight="1" hidden="1">
      <c r="A53" s="50"/>
      <c r="B53" s="51"/>
      <c r="C53" s="61" t="s">
        <v>47</v>
      </c>
      <c r="D53" s="182">
        <v>3642203</v>
      </c>
      <c r="E53" s="190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0"/>
    </row>
    <row r="54" spans="1:30" s="171" customFormat="1" ht="15.75" customHeight="1" hidden="1">
      <c r="A54" s="50"/>
      <c r="B54" s="51"/>
      <c r="C54" s="59" t="s">
        <v>48</v>
      </c>
      <c r="D54" s="183">
        <v>40848</v>
      </c>
      <c r="E54" s="190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80"/>
    </row>
    <row r="55" spans="1:30" s="171" customFormat="1" ht="15.75" customHeight="1" hidden="1">
      <c r="A55" s="50"/>
      <c r="B55" s="51"/>
      <c r="C55" s="61" t="s">
        <v>49</v>
      </c>
      <c r="D55" s="105">
        <v>0.19</v>
      </c>
      <c r="E55" s="190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80"/>
    </row>
    <row r="56" spans="1:30" s="171" customFormat="1" ht="28.5" customHeight="1" hidden="1" thickBot="1">
      <c r="A56" s="67"/>
      <c r="B56" s="68"/>
      <c r="C56" s="184" t="s">
        <v>50</v>
      </c>
      <c r="D56" s="185" t="s">
        <v>100</v>
      </c>
      <c r="E56" s="191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8"/>
    </row>
    <row r="57" spans="1:30" s="171" customFormat="1" ht="15.75" customHeight="1" hidden="1">
      <c r="A57" s="172"/>
      <c r="B57" s="88"/>
      <c r="C57" s="43" t="s">
        <v>41</v>
      </c>
      <c r="D57" s="89"/>
      <c r="E57" s="189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6">
        <f>E57+F57+H57+J57+L57+N57+P57+R57+T57+V57+X57+Z57+AB57-G57-I57-K57-M57-O57-Q57-S57-U57-W57-Y57-AA57-AC57</f>
        <v>0</v>
      </c>
    </row>
    <row r="58" spans="1:30" s="171" customFormat="1" ht="15.75" customHeight="1" hidden="1">
      <c r="A58" s="50"/>
      <c r="B58" s="51"/>
      <c r="C58" s="61" t="s">
        <v>75</v>
      </c>
      <c r="D58" s="194"/>
      <c r="E58" s="190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80"/>
    </row>
    <row r="59" spans="1:30" s="171" customFormat="1" ht="15.75" customHeight="1" hidden="1">
      <c r="A59" s="50"/>
      <c r="B59" s="51"/>
      <c r="C59" s="59" t="s">
        <v>77</v>
      </c>
      <c r="D59" s="101"/>
      <c r="E59" s="190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80"/>
    </row>
    <row r="60" spans="1:30" s="171" customFormat="1" ht="15.75" customHeight="1" hidden="1">
      <c r="A60" s="50"/>
      <c r="B60" s="51"/>
      <c r="C60" s="61" t="s">
        <v>79</v>
      </c>
      <c r="D60" s="181"/>
      <c r="E60" s="190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80"/>
    </row>
    <row r="61" spans="1:30" s="171" customFormat="1" ht="15.75" customHeight="1" hidden="1">
      <c r="A61" s="50"/>
      <c r="B61" s="51"/>
      <c r="C61" s="61" t="s">
        <v>47</v>
      </c>
      <c r="D61" s="182"/>
      <c r="E61" s="190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80"/>
    </row>
    <row r="62" spans="1:30" s="171" customFormat="1" ht="15.75" customHeight="1" hidden="1">
      <c r="A62" s="50"/>
      <c r="B62" s="51"/>
      <c r="C62" s="59" t="s">
        <v>48</v>
      </c>
      <c r="D62" s="183"/>
      <c r="E62" s="190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80"/>
    </row>
    <row r="63" spans="1:30" s="171" customFormat="1" ht="15.75" customHeight="1" hidden="1">
      <c r="A63" s="50"/>
      <c r="B63" s="51"/>
      <c r="C63" s="61" t="s">
        <v>49</v>
      </c>
      <c r="D63" s="105"/>
      <c r="E63" s="190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80"/>
    </row>
    <row r="64" spans="1:30" s="171" customFormat="1" ht="15.75" customHeight="1" hidden="1" thickBot="1">
      <c r="A64" s="67"/>
      <c r="B64" s="68"/>
      <c r="C64" s="184" t="s">
        <v>50</v>
      </c>
      <c r="D64" s="185"/>
      <c r="E64" s="191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8"/>
    </row>
    <row r="65" spans="1:30" s="171" customFormat="1" ht="6" customHeight="1">
      <c r="A65" s="195"/>
      <c r="B65" s="196"/>
      <c r="C65" s="197"/>
      <c r="D65" s="198"/>
      <c r="E65" s="199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1"/>
    </row>
    <row r="66" spans="1:30" s="82" customFormat="1" ht="14.25">
      <c r="A66" s="202"/>
      <c r="B66" s="203"/>
      <c r="C66" s="204" t="s">
        <v>51</v>
      </c>
      <c r="D66" s="205"/>
      <c r="E66" s="206">
        <f aca="true" t="shared" si="0" ref="E66:AD66">SUM(E9:E65)</f>
        <v>0</v>
      </c>
      <c r="F66" s="207">
        <f t="shared" si="0"/>
        <v>0</v>
      </c>
      <c r="G66" s="207">
        <f t="shared" si="0"/>
        <v>0</v>
      </c>
      <c r="H66" s="207">
        <f t="shared" si="0"/>
        <v>0</v>
      </c>
      <c r="I66" s="207">
        <f t="shared" si="0"/>
        <v>0</v>
      </c>
      <c r="J66" s="207">
        <f t="shared" si="0"/>
        <v>0</v>
      </c>
      <c r="K66" s="207">
        <f t="shared" si="0"/>
        <v>0</v>
      </c>
      <c r="L66" s="207">
        <f t="shared" si="0"/>
        <v>0</v>
      </c>
      <c r="M66" s="207">
        <f t="shared" si="0"/>
        <v>0</v>
      </c>
      <c r="N66" s="207">
        <f t="shared" si="0"/>
        <v>0</v>
      </c>
      <c r="O66" s="207">
        <f t="shared" si="0"/>
        <v>0</v>
      </c>
      <c r="P66" s="207">
        <f t="shared" si="0"/>
        <v>0</v>
      </c>
      <c r="Q66" s="207">
        <f t="shared" si="0"/>
        <v>0</v>
      </c>
      <c r="R66" s="207">
        <f t="shared" si="0"/>
        <v>0</v>
      </c>
      <c r="S66" s="207">
        <f t="shared" si="0"/>
        <v>0</v>
      </c>
      <c r="T66" s="207">
        <f t="shared" si="0"/>
        <v>0</v>
      </c>
      <c r="U66" s="207">
        <f t="shared" si="0"/>
        <v>0</v>
      </c>
      <c r="V66" s="207">
        <f t="shared" si="0"/>
        <v>0</v>
      </c>
      <c r="W66" s="207">
        <f t="shared" si="0"/>
        <v>0</v>
      </c>
      <c r="X66" s="207">
        <f t="shared" si="0"/>
        <v>0</v>
      </c>
      <c r="Y66" s="207">
        <f t="shared" si="0"/>
        <v>0</v>
      </c>
      <c r="Z66" s="207">
        <f t="shared" si="0"/>
        <v>0</v>
      </c>
      <c r="AA66" s="207">
        <f t="shared" si="0"/>
        <v>0</v>
      </c>
      <c r="AB66" s="207">
        <f t="shared" si="0"/>
        <v>0</v>
      </c>
      <c r="AC66" s="207">
        <f t="shared" si="0"/>
        <v>0</v>
      </c>
      <c r="AD66" s="206">
        <f t="shared" si="0"/>
        <v>0</v>
      </c>
    </row>
    <row r="67" spans="1:30" s="133" customFormat="1" ht="3.75" customHeight="1" thickBot="1">
      <c r="A67" s="128"/>
      <c r="B67" s="129"/>
      <c r="C67" s="130"/>
      <c r="D67" s="131"/>
      <c r="E67" s="208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8"/>
    </row>
    <row r="68" spans="1:30" s="213" customFormat="1" ht="15.75" thickBot="1">
      <c r="A68" s="210">
        <v>2</v>
      </c>
      <c r="B68" s="164"/>
      <c r="C68" s="211" t="s">
        <v>101</v>
      </c>
      <c r="D68" s="211"/>
      <c r="E68" s="212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2"/>
    </row>
    <row r="69" spans="1:30" ht="26.25" customHeight="1" hidden="1">
      <c r="A69" s="172" t="s">
        <v>54</v>
      </c>
      <c r="B69" s="42" t="s">
        <v>102</v>
      </c>
      <c r="C69" s="43" t="s">
        <v>41</v>
      </c>
      <c r="D69" s="173" t="s">
        <v>103</v>
      </c>
      <c r="E69" s="214">
        <v>0</v>
      </c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215">
        <f>E69+F69+H69+J69+L69+N69+P69+R69+T69+V69+X69+Z69+AB69-G69-I69-K69-M69-O69-Q69-S69-U69-W69-Y69-AA69-AC69</f>
        <v>0</v>
      </c>
    </row>
    <row r="70" spans="1:30" ht="12.75" customHeight="1" hidden="1">
      <c r="A70" s="50"/>
      <c r="B70" s="51"/>
      <c r="C70" s="61" t="s">
        <v>75</v>
      </c>
      <c r="D70" s="177" t="s">
        <v>76</v>
      </c>
      <c r="E70" s="216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217"/>
    </row>
    <row r="71" spans="1:30" ht="12.75" customHeight="1" hidden="1">
      <c r="A71" s="50"/>
      <c r="B71" s="51"/>
      <c r="C71" s="59" t="s">
        <v>77</v>
      </c>
      <c r="D71" s="101" t="s">
        <v>78</v>
      </c>
      <c r="E71" s="216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217"/>
    </row>
    <row r="72" spans="1:30" ht="12.75" customHeight="1" hidden="1">
      <c r="A72" s="50"/>
      <c r="B72" s="51"/>
      <c r="C72" s="61" t="s">
        <v>79</v>
      </c>
      <c r="D72" s="218"/>
      <c r="E72" s="216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217"/>
    </row>
    <row r="73" spans="1:30" ht="12.75" customHeight="1" hidden="1">
      <c r="A73" s="50"/>
      <c r="B73" s="51"/>
      <c r="C73" s="61" t="s">
        <v>47</v>
      </c>
      <c r="D73" s="182">
        <v>6200000</v>
      </c>
      <c r="E73" s="216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217"/>
    </row>
    <row r="74" spans="1:30" ht="12.75" customHeight="1" hidden="1">
      <c r="A74" s="50"/>
      <c r="B74" s="51"/>
      <c r="C74" s="59" t="s">
        <v>48</v>
      </c>
      <c r="D74" s="183">
        <v>40908</v>
      </c>
      <c r="E74" s="216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217"/>
    </row>
    <row r="75" spans="1:30" ht="12.75" customHeight="1" hidden="1">
      <c r="A75" s="50"/>
      <c r="B75" s="51"/>
      <c r="C75" s="61" t="s">
        <v>49</v>
      </c>
      <c r="D75" s="105"/>
      <c r="E75" s="216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217"/>
    </row>
    <row r="76" spans="1:30" ht="29.25" customHeight="1" hidden="1" thickBot="1">
      <c r="A76" s="67"/>
      <c r="B76" s="68"/>
      <c r="C76" s="184" t="s">
        <v>50</v>
      </c>
      <c r="D76" s="107" t="s">
        <v>104</v>
      </c>
      <c r="E76" s="219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220"/>
    </row>
    <row r="77" spans="1:30" ht="24" customHeight="1" hidden="1">
      <c r="A77" s="172" t="s">
        <v>105</v>
      </c>
      <c r="B77" s="42" t="s">
        <v>106</v>
      </c>
      <c r="C77" s="43" t="s">
        <v>41</v>
      </c>
      <c r="D77" s="173" t="s">
        <v>107</v>
      </c>
      <c r="E77" s="214">
        <v>0</v>
      </c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215">
        <f>E77+F77+H77+J77+L77+N77+P77+R77+T77+V77+X77+Z77+AB77-G77-I77-K77-M77-O77-Q77-S77-U77-W77-Y77-AA77-AC77</f>
        <v>0</v>
      </c>
    </row>
    <row r="78" spans="1:30" ht="13.5" customHeight="1" hidden="1">
      <c r="A78" s="50"/>
      <c r="B78" s="51"/>
      <c r="C78" s="61" t="s">
        <v>75</v>
      </c>
      <c r="D78" s="177" t="s">
        <v>76</v>
      </c>
      <c r="E78" s="216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217"/>
    </row>
    <row r="79" spans="1:30" ht="13.5" customHeight="1" hidden="1">
      <c r="A79" s="50"/>
      <c r="B79" s="51"/>
      <c r="C79" s="59" t="s">
        <v>77</v>
      </c>
      <c r="D79" s="101" t="s">
        <v>78</v>
      </c>
      <c r="E79" s="216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217"/>
    </row>
    <row r="80" spans="1:30" ht="13.5" customHeight="1" hidden="1">
      <c r="A80" s="50"/>
      <c r="B80" s="51"/>
      <c r="C80" s="61" t="s">
        <v>79</v>
      </c>
      <c r="D80" s="218"/>
      <c r="E80" s="216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217"/>
    </row>
    <row r="81" spans="1:30" ht="13.5" customHeight="1" hidden="1">
      <c r="A81" s="50"/>
      <c r="B81" s="51"/>
      <c r="C81" s="61" t="s">
        <v>47</v>
      </c>
      <c r="D81" s="182">
        <v>15000000</v>
      </c>
      <c r="E81" s="216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217"/>
    </row>
    <row r="82" spans="1:30" ht="13.5" customHeight="1" hidden="1">
      <c r="A82" s="50"/>
      <c r="B82" s="51"/>
      <c r="C82" s="59" t="s">
        <v>48</v>
      </c>
      <c r="D82" s="221">
        <v>41238</v>
      </c>
      <c r="E82" s="216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217"/>
    </row>
    <row r="83" spans="1:30" ht="13.5" customHeight="1" hidden="1">
      <c r="A83" s="50"/>
      <c r="B83" s="51"/>
      <c r="C83" s="61" t="s">
        <v>49</v>
      </c>
      <c r="D83" s="222">
        <v>0.0225</v>
      </c>
      <c r="E83" s="216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217"/>
    </row>
    <row r="84" spans="1:30" ht="15" customHeight="1" hidden="1" thickBot="1">
      <c r="A84" s="67"/>
      <c r="B84" s="68"/>
      <c r="C84" s="184" t="s">
        <v>50</v>
      </c>
      <c r="D84" s="223" t="s">
        <v>108</v>
      </c>
      <c r="E84" s="219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220"/>
    </row>
    <row r="85" spans="1:30" ht="36" customHeight="1" hidden="1">
      <c r="A85" s="172" t="s">
        <v>109</v>
      </c>
      <c r="B85" s="42" t="s">
        <v>110</v>
      </c>
      <c r="C85" s="43" t="s">
        <v>41</v>
      </c>
      <c r="D85" s="173" t="s">
        <v>111</v>
      </c>
      <c r="E85" s="214">
        <v>0</v>
      </c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6">
        <f>E85+F85+H85+J85+L85+N85+P85+R85+T85+V85+X85+Z85+AB85-G85-I85-K85-M85-O85-Q85-S85-U85-W85-Y85-AA85-AC85</f>
        <v>0</v>
      </c>
    </row>
    <row r="86" spans="1:30" ht="13.5" customHeight="1" hidden="1">
      <c r="A86" s="50"/>
      <c r="B86" s="51"/>
      <c r="C86" s="61" t="s">
        <v>75</v>
      </c>
      <c r="D86" s="177" t="s">
        <v>76</v>
      </c>
      <c r="E86" s="216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80"/>
    </row>
    <row r="87" spans="1:30" ht="13.5" customHeight="1" hidden="1">
      <c r="A87" s="50"/>
      <c r="B87" s="51"/>
      <c r="C87" s="59" t="s">
        <v>77</v>
      </c>
      <c r="D87" s="101" t="s">
        <v>78</v>
      </c>
      <c r="E87" s="216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80"/>
    </row>
    <row r="88" spans="1:30" ht="13.5" customHeight="1" hidden="1">
      <c r="A88" s="50"/>
      <c r="B88" s="51"/>
      <c r="C88" s="61" t="s">
        <v>79</v>
      </c>
      <c r="D88" s="218"/>
      <c r="E88" s="216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80"/>
    </row>
    <row r="89" spans="1:30" ht="13.5" customHeight="1" hidden="1">
      <c r="A89" s="50"/>
      <c r="B89" s="51"/>
      <c r="C89" s="61" t="s">
        <v>47</v>
      </c>
      <c r="D89" s="182">
        <v>21000000</v>
      </c>
      <c r="E89" s="216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80"/>
    </row>
    <row r="90" spans="1:30" ht="13.5" customHeight="1" hidden="1">
      <c r="A90" s="50"/>
      <c r="B90" s="51"/>
      <c r="C90" s="59" t="s">
        <v>48</v>
      </c>
      <c r="D90" s="221">
        <v>42114</v>
      </c>
      <c r="E90" s="216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80"/>
    </row>
    <row r="91" spans="1:30" ht="13.5" customHeight="1" hidden="1">
      <c r="A91" s="50"/>
      <c r="B91" s="51"/>
      <c r="C91" s="61" t="s">
        <v>49</v>
      </c>
      <c r="D91" s="105">
        <v>0.04</v>
      </c>
      <c r="E91" s="216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80"/>
    </row>
    <row r="92" spans="1:30" ht="13.5" customHeight="1" hidden="1" thickBot="1">
      <c r="A92" s="67"/>
      <c r="B92" s="68"/>
      <c r="C92" s="184" t="s">
        <v>50</v>
      </c>
      <c r="D92" s="223" t="s">
        <v>108</v>
      </c>
      <c r="E92" s="219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8"/>
    </row>
    <row r="93" spans="1:30" ht="39" customHeight="1" hidden="1">
      <c r="A93" s="172" t="s">
        <v>112</v>
      </c>
      <c r="B93" s="42" t="s">
        <v>113</v>
      </c>
      <c r="C93" s="43" t="s">
        <v>41</v>
      </c>
      <c r="D93" s="173" t="s">
        <v>114</v>
      </c>
      <c r="E93" s="214">
        <v>0</v>
      </c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6">
        <f>E93+F93+H93+J93+L93+N93+P93+R93+T93+V93+X93+Z93+AB93-G93-I93-K93-M93-O93-Q93-S93-U93-W93-Y93-AA93-AC93</f>
        <v>0</v>
      </c>
    </row>
    <row r="94" spans="1:30" ht="13.5" customHeight="1" hidden="1">
      <c r="A94" s="50"/>
      <c r="B94" s="51"/>
      <c r="C94" s="61" t="s">
        <v>75</v>
      </c>
      <c r="D94" s="177" t="s">
        <v>76</v>
      </c>
      <c r="E94" s="216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80"/>
    </row>
    <row r="95" spans="1:30" ht="13.5" customHeight="1" hidden="1">
      <c r="A95" s="50"/>
      <c r="B95" s="51"/>
      <c r="C95" s="59" t="s">
        <v>77</v>
      </c>
      <c r="D95" s="101" t="s">
        <v>78</v>
      </c>
      <c r="E95" s="216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80"/>
    </row>
    <row r="96" spans="1:30" ht="13.5" customHeight="1" hidden="1">
      <c r="A96" s="50"/>
      <c r="B96" s="51"/>
      <c r="C96" s="61" t="s">
        <v>79</v>
      </c>
      <c r="D96" s="218"/>
      <c r="E96" s="216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80"/>
    </row>
    <row r="97" spans="1:30" ht="13.5" customHeight="1" hidden="1">
      <c r="A97" s="50"/>
      <c r="B97" s="51"/>
      <c r="C97" s="61" t="s">
        <v>47</v>
      </c>
      <c r="D97" s="182">
        <v>21000000</v>
      </c>
      <c r="E97" s="216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80"/>
    </row>
    <row r="98" spans="1:30" ht="13.5" customHeight="1" hidden="1">
      <c r="A98" s="50"/>
      <c r="B98" s="51"/>
      <c r="C98" s="59" t="s">
        <v>48</v>
      </c>
      <c r="D98" s="221">
        <v>42217</v>
      </c>
      <c r="E98" s="216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80"/>
    </row>
    <row r="99" spans="1:30" ht="13.5" customHeight="1" hidden="1">
      <c r="A99" s="50"/>
      <c r="B99" s="51"/>
      <c r="C99" s="61" t="s">
        <v>49</v>
      </c>
      <c r="D99" s="105">
        <v>0.04</v>
      </c>
      <c r="E99" s="216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80"/>
    </row>
    <row r="100" spans="1:30" ht="13.5" customHeight="1" hidden="1" thickBot="1">
      <c r="A100" s="67"/>
      <c r="B100" s="68"/>
      <c r="C100" s="184" t="s">
        <v>50</v>
      </c>
      <c r="D100" s="223" t="s">
        <v>108</v>
      </c>
      <c r="E100" s="219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8"/>
    </row>
    <row r="101" spans="1:30" ht="31.5" customHeight="1">
      <c r="A101" s="172" t="s">
        <v>115</v>
      </c>
      <c r="B101" s="42" t="s">
        <v>116</v>
      </c>
      <c r="C101" s="43" t="s">
        <v>41</v>
      </c>
      <c r="D101" s="173" t="s">
        <v>117</v>
      </c>
      <c r="E101" s="214">
        <v>7500000</v>
      </c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>
        <v>1500000</v>
      </c>
      <c r="AD101" s="176">
        <f>E101+F101+H101+J101+L101+N101+P101+R101+T101+V101+X101+Z101+AB101-G101-I101-K101-M101-O101-Q101-S101-U101-W101-Y101-AA101-AC101</f>
        <v>6000000</v>
      </c>
    </row>
    <row r="102" spans="1:30" ht="13.5" customHeight="1">
      <c r="A102" s="50"/>
      <c r="B102" s="51"/>
      <c r="C102" s="61" t="s">
        <v>75</v>
      </c>
      <c r="D102" s="177" t="s">
        <v>76</v>
      </c>
      <c r="E102" s="216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80"/>
    </row>
    <row r="103" spans="1:30" ht="13.5" customHeight="1">
      <c r="A103" s="50"/>
      <c r="B103" s="51"/>
      <c r="C103" s="59" t="s">
        <v>77</v>
      </c>
      <c r="D103" s="101" t="s">
        <v>78</v>
      </c>
      <c r="E103" s="216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80"/>
    </row>
    <row r="104" spans="1:30" ht="13.5" customHeight="1">
      <c r="A104" s="50"/>
      <c r="B104" s="51"/>
      <c r="C104" s="61" t="s">
        <v>79</v>
      </c>
      <c r="D104" s="218"/>
      <c r="E104" s="216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80"/>
    </row>
    <row r="105" spans="1:30" ht="13.5" customHeight="1">
      <c r="A105" s="50"/>
      <c r="B105" s="51"/>
      <c r="C105" s="61" t="s">
        <v>47</v>
      </c>
      <c r="D105" s="182">
        <v>15000000</v>
      </c>
      <c r="E105" s="216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80"/>
    </row>
    <row r="106" spans="1:30" ht="13.5" customHeight="1">
      <c r="A106" s="50"/>
      <c r="B106" s="51"/>
      <c r="C106" s="59" t="s">
        <v>48</v>
      </c>
      <c r="D106" s="221">
        <v>44915</v>
      </c>
      <c r="E106" s="216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80"/>
    </row>
    <row r="107" spans="1:30" ht="13.5" customHeight="1">
      <c r="A107" s="50"/>
      <c r="B107" s="51"/>
      <c r="C107" s="61" t="s">
        <v>49</v>
      </c>
      <c r="D107" s="222">
        <v>0.005</v>
      </c>
      <c r="E107" s="216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80"/>
    </row>
    <row r="108" spans="1:30" ht="13.5" customHeight="1" thickBot="1">
      <c r="A108" s="67"/>
      <c r="B108" s="68"/>
      <c r="C108" s="184" t="s">
        <v>50</v>
      </c>
      <c r="D108" s="223" t="s">
        <v>108</v>
      </c>
      <c r="E108" s="219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188"/>
    </row>
    <row r="109" spans="1:30" ht="31.5" customHeight="1" hidden="1">
      <c r="A109" s="172" t="s">
        <v>118</v>
      </c>
      <c r="B109" s="42" t="s">
        <v>119</v>
      </c>
      <c r="C109" s="43" t="s">
        <v>41</v>
      </c>
      <c r="D109" s="173" t="s">
        <v>120</v>
      </c>
      <c r="E109" s="214">
        <v>0</v>
      </c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176">
        <f>E109+F109+H109+J109+L109+N109+P109+R109+T109+V109+X109+Z109+AB109-G109-I109-K109-M109-O109-Q109-S109-U109-W109-Y109-AA109-AC109</f>
        <v>0</v>
      </c>
    </row>
    <row r="110" spans="1:30" ht="13.5" customHeight="1" hidden="1">
      <c r="A110" s="50"/>
      <c r="B110" s="51"/>
      <c r="C110" s="61" t="s">
        <v>75</v>
      </c>
      <c r="D110" s="177" t="s">
        <v>76</v>
      </c>
      <c r="E110" s="216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80"/>
    </row>
    <row r="111" spans="1:30" ht="13.5" customHeight="1" hidden="1">
      <c r="A111" s="50"/>
      <c r="B111" s="51"/>
      <c r="C111" s="59" t="s">
        <v>77</v>
      </c>
      <c r="D111" s="101" t="s">
        <v>78</v>
      </c>
      <c r="E111" s="216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80"/>
    </row>
    <row r="112" spans="1:30" ht="13.5" customHeight="1" hidden="1">
      <c r="A112" s="50"/>
      <c r="B112" s="51"/>
      <c r="C112" s="61" t="s">
        <v>79</v>
      </c>
      <c r="D112" s="218"/>
      <c r="E112" s="216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80"/>
    </row>
    <row r="113" spans="1:30" ht="13.5" customHeight="1" hidden="1">
      <c r="A113" s="50"/>
      <c r="B113" s="51"/>
      <c r="C113" s="61" t="s">
        <v>47</v>
      </c>
      <c r="D113" s="182">
        <v>8000000</v>
      </c>
      <c r="E113" s="216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80"/>
    </row>
    <row r="114" spans="1:30" ht="13.5" customHeight="1" hidden="1">
      <c r="A114" s="50"/>
      <c r="B114" s="51"/>
      <c r="C114" s="59" t="s">
        <v>48</v>
      </c>
      <c r="D114" s="221">
        <v>42303</v>
      </c>
      <c r="E114" s="216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80"/>
    </row>
    <row r="115" spans="1:30" ht="13.5" customHeight="1" hidden="1">
      <c r="A115" s="50"/>
      <c r="B115" s="51"/>
      <c r="C115" s="61" t="s">
        <v>49</v>
      </c>
      <c r="D115" s="225">
        <v>0.04125</v>
      </c>
      <c r="E115" s="216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80"/>
    </row>
    <row r="116" spans="1:30" ht="13.5" customHeight="1" hidden="1" thickBot="1">
      <c r="A116" s="67"/>
      <c r="B116" s="68"/>
      <c r="C116" s="184" t="s">
        <v>50</v>
      </c>
      <c r="D116" s="223" t="s">
        <v>108</v>
      </c>
      <c r="E116" s="219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188"/>
    </row>
    <row r="117" spans="1:30" ht="31.5" customHeight="1" hidden="1">
      <c r="A117" s="172" t="s">
        <v>121</v>
      </c>
      <c r="B117" s="42" t="s">
        <v>122</v>
      </c>
      <c r="C117" s="43" t="s">
        <v>41</v>
      </c>
      <c r="D117" s="173" t="s">
        <v>123</v>
      </c>
      <c r="E117" s="214">
        <v>0</v>
      </c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176">
        <f>E117+F117+H117+J117+L117+N117+P117+R117+T117+V117+X117+Z117+AB117-G117-I117-K117-M117-O117-Q117-S117-U117-W117-Y117-AA117-AC117</f>
        <v>0</v>
      </c>
    </row>
    <row r="118" spans="1:30" ht="13.5" customHeight="1" hidden="1">
      <c r="A118" s="50"/>
      <c r="B118" s="51"/>
      <c r="C118" s="61" t="s">
        <v>75</v>
      </c>
      <c r="D118" s="177" t="s">
        <v>76</v>
      </c>
      <c r="E118" s="216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80"/>
    </row>
    <row r="119" spans="1:30" ht="13.5" customHeight="1" hidden="1">
      <c r="A119" s="50"/>
      <c r="B119" s="51"/>
      <c r="C119" s="59" t="s">
        <v>77</v>
      </c>
      <c r="D119" s="101" t="s">
        <v>78</v>
      </c>
      <c r="E119" s="216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80"/>
    </row>
    <row r="120" spans="1:30" ht="13.5" customHeight="1" hidden="1">
      <c r="A120" s="50"/>
      <c r="B120" s="51"/>
      <c r="C120" s="61" t="s">
        <v>79</v>
      </c>
      <c r="D120" s="218"/>
      <c r="E120" s="216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80"/>
    </row>
    <row r="121" spans="1:30" ht="13.5" customHeight="1" hidden="1">
      <c r="A121" s="50"/>
      <c r="B121" s="51"/>
      <c r="C121" s="61" t="s">
        <v>47</v>
      </c>
      <c r="D121" s="182">
        <v>8770000</v>
      </c>
      <c r="E121" s="216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80"/>
    </row>
    <row r="122" spans="1:30" ht="13.5" customHeight="1" hidden="1">
      <c r="A122" s="50"/>
      <c r="B122" s="51"/>
      <c r="C122" s="59" t="s">
        <v>48</v>
      </c>
      <c r="D122" s="221">
        <v>42961</v>
      </c>
      <c r="E122" s="216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80"/>
    </row>
    <row r="123" spans="1:30" ht="13.5" customHeight="1" hidden="1">
      <c r="A123" s="50"/>
      <c r="B123" s="51"/>
      <c r="C123" s="61" t="s">
        <v>49</v>
      </c>
      <c r="D123" s="225">
        <v>0.001</v>
      </c>
      <c r="E123" s="216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80"/>
    </row>
    <row r="124" spans="1:30" ht="13.5" customHeight="1" hidden="1" thickBot="1">
      <c r="A124" s="67"/>
      <c r="B124" s="68"/>
      <c r="C124" s="184" t="s">
        <v>50</v>
      </c>
      <c r="D124" s="223" t="s">
        <v>108</v>
      </c>
      <c r="E124" s="219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188"/>
    </row>
    <row r="125" spans="1:30" ht="31.5" customHeight="1" hidden="1">
      <c r="A125" s="172" t="s">
        <v>124</v>
      </c>
      <c r="B125" s="42" t="s">
        <v>125</v>
      </c>
      <c r="C125" s="43" t="s">
        <v>41</v>
      </c>
      <c r="D125" s="173" t="s">
        <v>126</v>
      </c>
      <c r="E125" s="214">
        <v>0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176">
        <f>E125+F125+H125+J125+L125+N125+P125+R125+T125+V125+X125+Z125+AB125-G125-I125-K125-M125-O125-Q125-S125-U125-W125-Y125-AA125-AC125</f>
        <v>0</v>
      </c>
    </row>
    <row r="126" spans="1:30" ht="13.5" customHeight="1" hidden="1">
      <c r="A126" s="50"/>
      <c r="B126" s="51"/>
      <c r="C126" s="61" t="s">
        <v>75</v>
      </c>
      <c r="D126" s="177" t="s">
        <v>76</v>
      </c>
      <c r="E126" s="216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80"/>
    </row>
    <row r="127" spans="1:30" ht="13.5" customHeight="1" hidden="1">
      <c r="A127" s="50"/>
      <c r="B127" s="51"/>
      <c r="C127" s="59" t="s">
        <v>77</v>
      </c>
      <c r="D127" s="101" t="s">
        <v>78</v>
      </c>
      <c r="E127" s="216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80"/>
    </row>
    <row r="128" spans="1:30" ht="13.5" customHeight="1" hidden="1">
      <c r="A128" s="50"/>
      <c r="B128" s="51"/>
      <c r="C128" s="61" t="s">
        <v>79</v>
      </c>
      <c r="D128" s="218"/>
      <c r="E128" s="216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80"/>
    </row>
    <row r="129" spans="1:30" ht="13.5" customHeight="1" hidden="1">
      <c r="A129" s="50"/>
      <c r="B129" s="51"/>
      <c r="C129" s="61" t="s">
        <v>47</v>
      </c>
      <c r="D129" s="182">
        <v>18000000</v>
      </c>
      <c r="E129" s="216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80"/>
    </row>
    <row r="130" spans="1:30" ht="13.5" customHeight="1" hidden="1">
      <c r="A130" s="50"/>
      <c r="B130" s="51"/>
      <c r="C130" s="59" t="s">
        <v>48</v>
      </c>
      <c r="D130" s="221">
        <v>43059</v>
      </c>
      <c r="E130" s="216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80"/>
    </row>
    <row r="131" spans="1:30" ht="13.5" customHeight="1" hidden="1">
      <c r="A131" s="50"/>
      <c r="B131" s="51"/>
      <c r="C131" s="61" t="s">
        <v>49</v>
      </c>
      <c r="D131" s="225">
        <v>0.001</v>
      </c>
      <c r="E131" s="216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80"/>
    </row>
    <row r="132" spans="1:30" ht="13.5" customHeight="1" hidden="1" thickBot="1">
      <c r="A132" s="67"/>
      <c r="B132" s="68"/>
      <c r="C132" s="184" t="s">
        <v>50</v>
      </c>
      <c r="D132" s="223" t="s">
        <v>108</v>
      </c>
      <c r="E132" s="219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188"/>
    </row>
    <row r="133" spans="1:30" ht="31.5" customHeight="1">
      <c r="A133" s="172" t="s">
        <v>127</v>
      </c>
      <c r="B133" s="42" t="s">
        <v>128</v>
      </c>
      <c r="C133" s="43" t="s">
        <v>41</v>
      </c>
      <c r="D133" s="173" t="s">
        <v>129</v>
      </c>
      <c r="E133" s="214">
        <v>6804000</v>
      </c>
      <c r="F133" s="94"/>
      <c r="G133" s="94"/>
      <c r="H133" s="94"/>
      <c r="I133" s="94"/>
      <c r="J133" s="94"/>
      <c r="K133" s="94">
        <v>6804000</v>
      </c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176">
        <f>E133+F133+H133+J133+L133+N133+P133+R133+T133+V133+X133+Z133+AB133-G133-I133-K133-M133-O133-Q133-S133-U133-W133-Y133-AA133-AC133</f>
        <v>0</v>
      </c>
    </row>
    <row r="134" spans="1:30" ht="13.5" customHeight="1">
      <c r="A134" s="50"/>
      <c r="B134" s="51"/>
      <c r="C134" s="61" t="s">
        <v>75</v>
      </c>
      <c r="D134" s="177" t="s">
        <v>76</v>
      </c>
      <c r="E134" s="216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80"/>
    </row>
    <row r="135" spans="1:30" ht="13.5" customHeight="1">
      <c r="A135" s="50"/>
      <c r="B135" s="51"/>
      <c r="C135" s="59" t="s">
        <v>77</v>
      </c>
      <c r="D135" s="101" t="s">
        <v>78</v>
      </c>
      <c r="E135" s="216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80"/>
    </row>
    <row r="136" spans="1:30" ht="13.5" customHeight="1">
      <c r="A136" s="50"/>
      <c r="B136" s="51"/>
      <c r="C136" s="61" t="s">
        <v>79</v>
      </c>
      <c r="D136" s="218"/>
      <c r="E136" s="216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80"/>
    </row>
    <row r="137" spans="1:30" ht="13.5" customHeight="1">
      <c r="A137" s="50"/>
      <c r="B137" s="51"/>
      <c r="C137" s="61" t="s">
        <v>47</v>
      </c>
      <c r="D137" s="182">
        <v>11340000</v>
      </c>
      <c r="E137" s="216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80"/>
    </row>
    <row r="138" spans="1:30" ht="13.5" customHeight="1">
      <c r="A138" s="50"/>
      <c r="B138" s="51"/>
      <c r="C138" s="59" t="s">
        <v>48</v>
      </c>
      <c r="D138" s="226">
        <v>43186</v>
      </c>
      <c r="E138" s="216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80"/>
    </row>
    <row r="139" spans="1:30" ht="13.5" customHeight="1">
      <c r="A139" s="50"/>
      <c r="B139" s="51"/>
      <c r="C139" s="61" t="s">
        <v>49</v>
      </c>
      <c r="D139" s="227">
        <v>0.001</v>
      </c>
      <c r="E139" s="216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80"/>
    </row>
    <row r="140" spans="1:30" ht="13.5" customHeight="1" thickBot="1">
      <c r="A140" s="67"/>
      <c r="B140" s="68"/>
      <c r="C140" s="184" t="s">
        <v>50</v>
      </c>
      <c r="D140" s="223" t="s">
        <v>108</v>
      </c>
      <c r="E140" s="219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188"/>
    </row>
    <row r="141" spans="1:30" ht="31.5" customHeight="1">
      <c r="A141" s="172" t="s">
        <v>130</v>
      </c>
      <c r="B141" s="42" t="s">
        <v>131</v>
      </c>
      <c r="C141" s="43" t="s">
        <v>41</v>
      </c>
      <c r="D141" s="173" t="s">
        <v>132</v>
      </c>
      <c r="E141" s="214">
        <v>6804000</v>
      </c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>
        <v>6804000</v>
      </c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176">
        <f>E141+F141+H141+J141+L141+N141+P141+R141+T141+V141+X141+Z141+AB141-G141-I141-K141-M141-O141-Q141-S141-U141-W141-Y141-AA141-AC141</f>
        <v>0</v>
      </c>
    </row>
    <row r="142" spans="1:30" ht="13.5" customHeight="1">
      <c r="A142" s="50"/>
      <c r="B142" s="51"/>
      <c r="C142" s="61" t="s">
        <v>75</v>
      </c>
      <c r="D142" s="177" t="s">
        <v>76</v>
      </c>
      <c r="E142" s="216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80"/>
    </row>
    <row r="143" spans="1:30" ht="13.5" customHeight="1">
      <c r="A143" s="50"/>
      <c r="B143" s="51"/>
      <c r="C143" s="59" t="s">
        <v>77</v>
      </c>
      <c r="D143" s="101" t="s">
        <v>78</v>
      </c>
      <c r="E143" s="216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80"/>
    </row>
    <row r="144" spans="1:30" ht="13.5" customHeight="1">
      <c r="A144" s="50"/>
      <c r="B144" s="51"/>
      <c r="C144" s="61" t="s">
        <v>79</v>
      </c>
      <c r="D144" s="218"/>
      <c r="E144" s="216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80"/>
    </row>
    <row r="145" spans="1:30" ht="13.5" customHeight="1">
      <c r="A145" s="50"/>
      <c r="B145" s="51"/>
      <c r="C145" s="61" t="s">
        <v>47</v>
      </c>
      <c r="D145" s="182">
        <v>11340000</v>
      </c>
      <c r="E145" s="216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80"/>
    </row>
    <row r="146" spans="1:30" ht="13.5" customHeight="1">
      <c r="A146" s="50"/>
      <c r="B146" s="51"/>
      <c r="C146" s="59" t="s">
        <v>48</v>
      </c>
      <c r="D146" s="226">
        <v>43301</v>
      </c>
      <c r="E146" s="216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80"/>
    </row>
    <row r="147" spans="1:30" ht="13.5" customHeight="1">
      <c r="A147" s="50"/>
      <c r="B147" s="51"/>
      <c r="C147" s="61" t="s">
        <v>49</v>
      </c>
      <c r="D147" s="227">
        <v>0.001</v>
      </c>
      <c r="E147" s="216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80"/>
    </row>
    <row r="148" spans="1:30" ht="13.5" customHeight="1" thickBot="1">
      <c r="A148" s="67"/>
      <c r="B148" s="68"/>
      <c r="C148" s="184" t="s">
        <v>50</v>
      </c>
      <c r="D148" s="223" t="s">
        <v>108</v>
      </c>
      <c r="E148" s="219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188"/>
    </row>
    <row r="149" spans="1:30" ht="31.5" customHeight="1">
      <c r="A149" s="172" t="s">
        <v>133</v>
      </c>
      <c r="B149" s="42" t="s">
        <v>134</v>
      </c>
      <c r="C149" s="43" t="s">
        <v>41</v>
      </c>
      <c r="D149" s="173" t="s">
        <v>135</v>
      </c>
      <c r="E149" s="214">
        <v>2592000</v>
      </c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>
        <v>2592000</v>
      </c>
      <c r="Z149" s="94"/>
      <c r="AA149" s="94"/>
      <c r="AB149" s="94"/>
      <c r="AC149" s="94"/>
      <c r="AD149" s="176">
        <f>E149+F149+H149+J149+L149+N149+P149+R149+T149+V149+X149+Z149+AB149-G149-I149-K149-M149-O149-Q149-S149-U149-W149-Y149-AA149-AC149</f>
        <v>0</v>
      </c>
    </row>
    <row r="150" spans="1:30" ht="13.5" customHeight="1">
      <c r="A150" s="50"/>
      <c r="B150" s="51"/>
      <c r="C150" s="61" t="s">
        <v>75</v>
      </c>
      <c r="D150" s="177" t="s">
        <v>76</v>
      </c>
      <c r="E150" s="216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80"/>
    </row>
    <row r="151" spans="1:30" ht="13.5" customHeight="1">
      <c r="A151" s="50"/>
      <c r="B151" s="51"/>
      <c r="C151" s="59" t="s">
        <v>77</v>
      </c>
      <c r="D151" s="101" t="s">
        <v>78</v>
      </c>
      <c r="E151" s="216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80"/>
    </row>
    <row r="152" spans="1:30" ht="13.5" customHeight="1">
      <c r="A152" s="50"/>
      <c r="B152" s="51"/>
      <c r="C152" s="61" t="s">
        <v>79</v>
      </c>
      <c r="D152" s="218"/>
      <c r="E152" s="216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80"/>
    </row>
    <row r="153" spans="1:30" ht="13.5" customHeight="1">
      <c r="A153" s="50"/>
      <c r="B153" s="51"/>
      <c r="C153" s="61" t="s">
        <v>47</v>
      </c>
      <c r="D153" s="182">
        <v>4320000</v>
      </c>
      <c r="E153" s="216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80"/>
    </row>
    <row r="154" spans="1:30" ht="13.5" customHeight="1">
      <c r="A154" s="50"/>
      <c r="B154" s="51"/>
      <c r="C154" s="59" t="s">
        <v>48</v>
      </c>
      <c r="D154" s="226">
        <v>43424</v>
      </c>
      <c r="E154" s="216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80"/>
    </row>
    <row r="155" spans="1:30" ht="13.5" customHeight="1">
      <c r="A155" s="50"/>
      <c r="B155" s="51"/>
      <c r="C155" s="61" t="s">
        <v>49</v>
      </c>
      <c r="D155" s="227">
        <v>0.001</v>
      </c>
      <c r="E155" s="216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80"/>
    </row>
    <row r="156" spans="1:30" ht="13.5" customHeight="1" thickBot="1">
      <c r="A156" s="67"/>
      <c r="B156" s="68"/>
      <c r="C156" s="184" t="s">
        <v>50</v>
      </c>
      <c r="D156" s="223" t="s">
        <v>108</v>
      </c>
      <c r="E156" s="219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188"/>
    </row>
    <row r="157" spans="1:30" ht="31.5" customHeight="1">
      <c r="A157" s="172" t="s">
        <v>136</v>
      </c>
      <c r="B157" s="42" t="s">
        <v>137</v>
      </c>
      <c r="C157" s="43" t="s">
        <v>41</v>
      </c>
      <c r="D157" s="173" t="s">
        <v>138</v>
      </c>
      <c r="E157" s="214">
        <v>9700000</v>
      </c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>
        <v>3880000</v>
      </c>
      <c r="Z157" s="94"/>
      <c r="AA157" s="94"/>
      <c r="AB157" s="94"/>
      <c r="AC157" s="94"/>
      <c r="AD157" s="176">
        <f>E157+F157+H157+J157+L157+N157+P157+R157+T157+V157+X157+Z157+AB157-G157-I157-K157-M157-O157-Q157-S157-U157-W157-Y157-AA157-AC157</f>
        <v>5820000</v>
      </c>
    </row>
    <row r="158" spans="1:30" ht="13.5" customHeight="1">
      <c r="A158" s="50"/>
      <c r="B158" s="51"/>
      <c r="C158" s="61" t="s">
        <v>75</v>
      </c>
      <c r="D158" s="177" t="s">
        <v>76</v>
      </c>
      <c r="E158" s="216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80"/>
    </row>
    <row r="159" spans="1:30" ht="13.5" customHeight="1">
      <c r="A159" s="50"/>
      <c r="B159" s="51"/>
      <c r="C159" s="59" t="s">
        <v>77</v>
      </c>
      <c r="D159" s="101" t="s">
        <v>78</v>
      </c>
      <c r="E159" s="216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80"/>
    </row>
    <row r="160" spans="1:30" ht="13.5" customHeight="1">
      <c r="A160" s="50"/>
      <c r="B160" s="51"/>
      <c r="C160" s="61" t="s">
        <v>79</v>
      </c>
      <c r="D160" s="218"/>
      <c r="E160" s="216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80"/>
    </row>
    <row r="161" spans="1:30" ht="13.5" customHeight="1">
      <c r="A161" s="50"/>
      <c r="B161" s="51"/>
      <c r="C161" s="61" t="s">
        <v>47</v>
      </c>
      <c r="D161" s="182">
        <v>9700000</v>
      </c>
      <c r="E161" s="216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80"/>
    </row>
    <row r="162" spans="1:30" ht="13.5" customHeight="1">
      <c r="A162" s="50"/>
      <c r="B162" s="51"/>
      <c r="C162" s="59" t="s">
        <v>48</v>
      </c>
      <c r="D162" s="226">
        <v>43692</v>
      </c>
      <c r="E162" s="216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80"/>
    </row>
    <row r="163" spans="1:30" ht="13.5" customHeight="1">
      <c r="A163" s="50"/>
      <c r="B163" s="51"/>
      <c r="C163" s="61" t="s">
        <v>49</v>
      </c>
      <c r="D163" s="227">
        <v>0.001</v>
      </c>
      <c r="E163" s="216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80"/>
    </row>
    <row r="164" spans="1:30" ht="13.5" customHeight="1" thickBot="1">
      <c r="A164" s="67"/>
      <c r="B164" s="68"/>
      <c r="C164" s="184" t="s">
        <v>50</v>
      </c>
      <c r="D164" s="223" t="s">
        <v>108</v>
      </c>
      <c r="E164" s="219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188"/>
    </row>
    <row r="165" spans="1:30" ht="31.5" customHeight="1">
      <c r="A165" s="172" t="s">
        <v>139</v>
      </c>
      <c r="B165" s="42" t="s">
        <v>140</v>
      </c>
      <c r="C165" s="43" t="s">
        <v>41</v>
      </c>
      <c r="D165" s="173" t="s">
        <v>141</v>
      </c>
      <c r="E165" s="214">
        <v>8566400</v>
      </c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>
        <v>3426600</v>
      </c>
      <c r="Z165" s="94"/>
      <c r="AA165" s="94"/>
      <c r="AB165" s="94"/>
      <c r="AC165" s="94"/>
      <c r="AD165" s="176">
        <f>E165+F165+H165+J165+L165+N165+P165+R165+T165+V165+X165+Z165+AB165-G165-I165-K165-M165-O165-Q165-S165-U165-W165-Y165-AA165-AC165</f>
        <v>5139800</v>
      </c>
    </row>
    <row r="166" spans="1:30" ht="13.5" customHeight="1">
      <c r="A166" s="50"/>
      <c r="B166" s="51"/>
      <c r="C166" s="61" t="s">
        <v>75</v>
      </c>
      <c r="D166" s="177" t="s">
        <v>76</v>
      </c>
      <c r="E166" s="216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80"/>
    </row>
    <row r="167" spans="1:30" ht="13.5" customHeight="1">
      <c r="A167" s="50"/>
      <c r="B167" s="51"/>
      <c r="C167" s="59" t="s">
        <v>77</v>
      </c>
      <c r="D167" s="101" t="s">
        <v>78</v>
      </c>
      <c r="E167" s="216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80"/>
    </row>
    <row r="168" spans="1:30" ht="13.5" customHeight="1">
      <c r="A168" s="50"/>
      <c r="B168" s="51"/>
      <c r="C168" s="61" t="s">
        <v>79</v>
      </c>
      <c r="D168" s="218"/>
      <c r="E168" s="216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80"/>
    </row>
    <row r="169" spans="1:30" ht="13.5" customHeight="1">
      <c r="A169" s="50"/>
      <c r="B169" s="51"/>
      <c r="C169" s="61" t="s">
        <v>47</v>
      </c>
      <c r="D169" s="182">
        <v>8566400</v>
      </c>
      <c r="E169" s="216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80"/>
    </row>
    <row r="170" spans="1:30" ht="13.5" customHeight="1">
      <c r="A170" s="50"/>
      <c r="B170" s="51"/>
      <c r="C170" s="59" t="s">
        <v>48</v>
      </c>
      <c r="D170" s="226">
        <v>43753</v>
      </c>
      <c r="E170" s="216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80"/>
    </row>
    <row r="171" spans="1:30" ht="13.5" customHeight="1">
      <c r="A171" s="50"/>
      <c r="B171" s="51"/>
      <c r="C171" s="61" t="s">
        <v>49</v>
      </c>
      <c r="D171" s="227">
        <v>0.001</v>
      </c>
      <c r="E171" s="216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80"/>
    </row>
    <row r="172" spans="1:30" ht="13.5" customHeight="1" thickBot="1">
      <c r="A172" s="67"/>
      <c r="B172" s="68"/>
      <c r="C172" s="184" t="s">
        <v>50</v>
      </c>
      <c r="D172" s="223" t="s">
        <v>108</v>
      </c>
      <c r="E172" s="219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188"/>
    </row>
    <row r="173" spans="1:30" ht="31.5" customHeight="1">
      <c r="A173" s="172" t="s">
        <v>142</v>
      </c>
      <c r="B173" s="42" t="s">
        <v>143</v>
      </c>
      <c r="C173" s="43" t="s">
        <v>41</v>
      </c>
      <c r="D173" s="173" t="s">
        <v>144</v>
      </c>
      <c r="E173" s="214">
        <v>1500000</v>
      </c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>
        <v>600000</v>
      </c>
      <c r="Z173" s="94"/>
      <c r="AA173" s="94"/>
      <c r="AB173" s="94"/>
      <c r="AC173" s="94"/>
      <c r="AD173" s="176">
        <f>E173+F173+H173+J173+L173+N173+P173+R173+T173+V173+X173+Z173+AB173-G173-I173-K173-M173-O173-Q173-S173-U173-W173-Y173-AA173-AC173</f>
        <v>900000</v>
      </c>
    </row>
    <row r="174" spans="1:30" ht="13.5" customHeight="1">
      <c r="A174" s="50"/>
      <c r="B174" s="51"/>
      <c r="C174" s="61" t="s">
        <v>75</v>
      </c>
      <c r="D174" s="177" t="s">
        <v>76</v>
      </c>
      <c r="E174" s="216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80"/>
    </row>
    <row r="175" spans="1:30" ht="13.5" customHeight="1">
      <c r="A175" s="50"/>
      <c r="B175" s="51"/>
      <c r="C175" s="59" t="s">
        <v>77</v>
      </c>
      <c r="D175" s="101" t="s">
        <v>78</v>
      </c>
      <c r="E175" s="216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80"/>
    </row>
    <row r="176" spans="1:30" ht="13.5" customHeight="1">
      <c r="A176" s="50"/>
      <c r="B176" s="51"/>
      <c r="C176" s="61" t="s">
        <v>79</v>
      </c>
      <c r="D176" s="218"/>
      <c r="E176" s="216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80"/>
    </row>
    <row r="177" spans="1:30" ht="13.5" customHeight="1">
      <c r="A177" s="50"/>
      <c r="B177" s="51"/>
      <c r="C177" s="61" t="s">
        <v>47</v>
      </c>
      <c r="D177" s="182">
        <v>1500000</v>
      </c>
      <c r="E177" s="216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80"/>
    </row>
    <row r="178" spans="1:30" ht="13.5" customHeight="1">
      <c r="A178" s="50"/>
      <c r="B178" s="51"/>
      <c r="C178" s="59" t="s">
        <v>48</v>
      </c>
      <c r="D178" s="226">
        <v>43753</v>
      </c>
      <c r="E178" s="216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80"/>
    </row>
    <row r="179" spans="1:30" ht="13.5" customHeight="1">
      <c r="A179" s="50"/>
      <c r="B179" s="51"/>
      <c r="C179" s="61" t="s">
        <v>49</v>
      </c>
      <c r="D179" s="227">
        <v>0.001</v>
      </c>
      <c r="E179" s="216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80"/>
    </row>
    <row r="180" spans="1:30" ht="13.5" customHeight="1" thickBot="1">
      <c r="A180" s="67"/>
      <c r="B180" s="68"/>
      <c r="C180" s="184" t="s">
        <v>50</v>
      </c>
      <c r="D180" s="223" t="s">
        <v>108</v>
      </c>
      <c r="E180" s="219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188"/>
    </row>
    <row r="181" spans="1:30" ht="31.5" customHeight="1">
      <c r="A181" s="172" t="s">
        <v>145</v>
      </c>
      <c r="B181" s="42" t="s">
        <v>146</v>
      </c>
      <c r="C181" s="43" t="s">
        <v>41</v>
      </c>
      <c r="D181" s="173" t="s">
        <v>147</v>
      </c>
      <c r="E181" s="214">
        <v>4736000</v>
      </c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176">
        <f>E181+F181+H181+J181+L181+N181+P181+R181+T181+V181+X181+Z181+AB181-G181-I181-K181-M181-O181-Q181-S181-U181-W181-Y181-AA181-AC181</f>
        <v>4736000</v>
      </c>
    </row>
    <row r="182" spans="1:30" ht="13.5" customHeight="1">
      <c r="A182" s="50"/>
      <c r="B182" s="51"/>
      <c r="C182" s="61" t="s">
        <v>75</v>
      </c>
      <c r="D182" s="177" t="s">
        <v>76</v>
      </c>
      <c r="E182" s="216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80"/>
    </row>
    <row r="183" spans="1:30" ht="13.5" customHeight="1">
      <c r="A183" s="50"/>
      <c r="B183" s="51"/>
      <c r="C183" s="59" t="s">
        <v>77</v>
      </c>
      <c r="D183" s="101" t="s">
        <v>78</v>
      </c>
      <c r="E183" s="216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80"/>
    </row>
    <row r="184" spans="1:30" ht="13.5" customHeight="1">
      <c r="A184" s="50"/>
      <c r="B184" s="51"/>
      <c r="C184" s="61" t="s">
        <v>79</v>
      </c>
      <c r="D184" s="218"/>
      <c r="E184" s="216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80"/>
    </row>
    <row r="185" spans="1:30" ht="13.5" customHeight="1">
      <c r="A185" s="50"/>
      <c r="B185" s="51"/>
      <c r="C185" s="61" t="s">
        <v>47</v>
      </c>
      <c r="D185" s="182">
        <v>4736000</v>
      </c>
      <c r="E185" s="216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80"/>
    </row>
    <row r="186" spans="1:30" ht="13.5" customHeight="1">
      <c r="A186" s="50"/>
      <c r="B186" s="51"/>
      <c r="C186" s="59" t="s">
        <v>48</v>
      </c>
      <c r="D186" s="226">
        <v>44052</v>
      </c>
      <c r="E186" s="216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80"/>
    </row>
    <row r="187" spans="1:30" ht="13.5" customHeight="1">
      <c r="A187" s="50"/>
      <c r="B187" s="51"/>
      <c r="C187" s="61" t="s">
        <v>49</v>
      </c>
      <c r="D187" s="227">
        <v>0.001</v>
      </c>
      <c r="E187" s="216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80"/>
    </row>
    <row r="188" spans="1:30" ht="13.5" customHeight="1" thickBot="1">
      <c r="A188" s="67"/>
      <c r="B188" s="68"/>
      <c r="C188" s="184" t="s">
        <v>50</v>
      </c>
      <c r="D188" s="223" t="s">
        <v>108</v>
      </c>
      <c r="E188" s="219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188"/>
    </row>
    <row r="189" spans="1:30" ht="31.5" customHeight="1">
      <c r="A189" s="172" t="s">
        <v>148</v>
      </c>
      <c r="B189" s="42" t="s">
        <v>149</v>
      </c>
      <c r="C189" s="43" t="s">
        <v>41</v>
      </c>
      <c r="D189" s="173" t="s">
        <v>150</v>
      </c>
      <c r="E189" s="214">
        <v>1015170</v>
      </c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176">
        <f>E189+F189+H189+J189+L189+N189+P189+R189+T189+V189+X189+Z189+AB189-G189-I189-K189-M189-O189-Q189-S189-U189-W189-Y189-AA189-AC189</f>
        <v>1015170</v>
      </c>
    </row>
    <row r="190" spans="1:30" ht="13.5" customHeight="1">
      <c r="A190" s="50"/>
      <c r="B190" s="51"/>
      <c r="C190" s="61" t="s">
        <v>75</v>
      </c>
      <c r="D190" s="177" t="s">
        <v>76</v>
      </c>
      <c r="E190" s="216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80"/>
    </row>
    <row r="191" spans="1:30" ht="13.5" customHeight="1">
      <c r="A191" s="50"/>
      <c r="B191" s="51"/>
      <c r="C191" s="59" t="s">
        <v>77</v>
      </c>
      <c r="D191" s="101" t="s">
        <v>78</v>
      </c>
      <c r="E191" s="216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80"/>
    </row>
    <row r="192" spans="1:30" ht="13.5" customHeight="1">
      <c r="A192" s="50"/>
      <c r="B192" s="51"/>
      <c r="C192" s="61" t="s">
        <v>79</v>
      </c>
      <c r="D192" s="218"/>
      <c r="E192" s="216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80"/>
    </row>
    <row r="193" spans="1:30" ht="13.5" customHeight="1">
      <c r="A193" s="50"/>
      <c r="B193" s="51"/>
      <c r="C193" s="61" t="s">
        <v>47</v>
      </c>
      <c r="D193" s="182">
        <v>2890000</v>
      </c>
      <c r="E193" s="216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80"/>
    </row>
    <row r="194" spans="1:30" ht="13.5" customHeight="1">
      <c r="A194" s="50"/>
      <c r="B194" s="51"/>
      <c r="C194" s="59" t="s">
        <v>48</v>
      </c>
      <c r="D194" s="226">
        <v>44012</v>
      </c>
      <c r="E194" s="216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80"/>
    </row>
    <row r="195" spans="1:30" ht="13.5" customHeight="1">
      <c r="A195" s="50"/>
      <c r="B195" s="51"/>
      <c r="C195" s="61" t="s">
        <v>49</v>
      </c>
      <c r="D195" s="227">
        <v>0.001</v>
      </c>
      <c r="E195" s="216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80"/>
    </row>
    <row r="196" spans="1:30" ht="13.5" customHeight="1" thickBot="1">
      <c r="A196" s="67"/>
      <c r="B196" s="68"/>
      <c r="C196" s="184" t="s">
        <v>50</v>
      </c>
      <c r="D196" s="223" t="s">
        <v>108</v>
      </c>
      <c r="E196" s="219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188"/>
    </row>
    <row r="197" spans="1:30" ht="31.5" customHeight="1">
      <c r="A197" s="172" t="s">
        <v>151</v>
      </c>
      <c r="B197" s="42" t="s">
        <v>152</v>
      </c>
      <c r="C197" s="43" t="s">
        <v>41</v>
      </c>
      <c r="D197" s="173" t="s">
        <v>153</v>
      </c>
      <c r="E197" s="214">
        <v>19440000</v>
      </c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176">
        <f>E197+F197+H197+J197+L197+N197+P197+R197+T197+V197+X197+Z197+AB197-G197-I197-K197-M197-O197-Q197-S197-U197-W197-Y197-AA197-AC197</f>
        <v>19440000</v>
      </c>
    </row>
    <row r="198" spans="1:30" ht="13.5" customHeight="1">
      <c r="A198" s="50"/>
      <c r="B198" s="51"/>
      <c r="C198" s="61" t="s">
        <v>75</v>
      </c>
      <c r="D198" s="177" t="s">
        <v>76</v>
      </c>
      <c r="E198" s="216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80"/>
    </row>
    <row r="199" spans="1:30" ht="13.5" customHeight="1">
      <c r="A199" s="50"/>
      <c r="B199" s="51"/>
      <c r="C199" s="59" t="s">
        <v>77</v>
      </c>
      <c r="D199" s="101" t="s">
        <v>78</v>
      </c>
      <c r="E199" s="216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80"/>
    </row>
    <row r="200" spans="1:30" ht="13.5" customHeight="1">
      <c r="A200" s="50"/>
      <c r="B200" s="51"/>
      <c r="C200" s="61" t="s">
        <v>79</v>
      </c>
      <c r="D200" s="218"/>
      <c r="E200" s="216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80"/>
    </row>
    <row r="201" spans="1:30" ht="13.5" customHeight="1">
      <c r="A201" s="50"/>
      <c r="B201" s="51"/>
      <c r="C201" s="61" t="s">
        <v>47</v>
      </c>
      <c r="D201" s="182">
        <v>19440000</v>
      </c>
      <c r="E201" s="216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80"/>
    </row>
    <row r="202" spans="1:30" ht="13.5" customHeight="1">
      <c r="A202" s="50"/>
      <c r="B202" s="51"/>
      <c r="C202" s="59" t="s">
        <v>48</v>
      </c>
      <c r="D202" s="226">
        <v>44149</v>
      </c>
      <c r="E202" s="216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80"/>
    </row>
    <row r="203" spans="1:30" ht="13.5" customHeight="1">
      <c r="A203" s="50"/>
      <c r="B203" s="51"/>
      <c r="C203" s="61" t="s">
        <v>49</v>
      </c>
      <c r="D203" s="227">
        <v>0.001</v>
      </c>
      <c r="E203" s="216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80"/>
    </row>
    <row r="204" spans="1:30" ht="13.5" customHeight="1" thickBot="1">
      <c r="A204" s="67"/>
      <c r="B204" s="68"/>
      <c r="C204" s="184" t="s">
        <v>50</v>
      </c>
      <c r="D204" s="223" t="s">
        <v>108</v>
      </c>
      <c r="E204" s="219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188"/>
    </row>
    <row r="205" spans="1:30" ht="31.5" customHeight="1">
      <c r="A205" s="172" t="s">
        <v>154</v>
      </c>
      <c r="B205" s="42" t="s">
        <v>155</v>
      </c>
      <c r="C205" s="43" t="s">
        <v>41</v>
      </c>
      <c r="D205" s="173" t="s">
        <v>156</v>
      </c>
      <c r="E205" s="214">
        <v>6350000</v>
      </c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176">
        <f>E205+F205+H205+J205+L205+N205+P205+R205+T205+V205+X205+Z205+AB205-G205-I205-K205-M205-O205-Q205-S205-U205-W205-Y205-AA205-AC205</f>
        <v>6350000</v>
      </c>
    </row>
    <row r="206" spans="1:30" ht="13.5" customHeight="1">
      <c r="A206" s="50"/>
      <c r="B206" s="51"/>
      <c r="C206" s="61" t="s">
        <v>75</v>
      </c>
      <c r="D206" s="177" t="s">
        <v>76</v>
      </c>
      <c r="E206" s="216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80"/>
    </row>
    <row r="207" spans="1:30" ht="13.5" customHeight="1">
      <c r="A207" s="50"/>
      <c r="B207" s="51"/>
      <c r="C207" s="59" t="s">
        <v>77</v>
      </c>
      <c r="D207" s="101" t="s">
        <v>78</v>
      </c>
      <c r="E207" s="216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80"/>
    </row>
    <row r="208" spans="1:30" ht="13.5" customHeight="1">
      <c r="A208" s="50"/>
      <c r="B208" s="51"/>
      <c r="C208" s="61" t="s">
        <v>79</v>
      </c>
      <c r="D208" s="218"/>
      <c r="E208" s="216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80"/>
    </row>
    <row r="209" spans="1:30" ht="13.5" customHeight="1">
      <c r="A209" s="50"/>
      <c r="B209" s="51"/>
      <c r="C209" s="61" t="s">
        <v>47</v>
      </c>
      <c r="D209" s="182">
        <v>6350000</v>
      </c>
      <c r="E209" s="216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80"/>
    </row>
    <row r="210" spans="1:30" ht="13.5" customHeight="1">
      <c r="A210" s="50"/>
      <c r="B210" s="51"/>
      <c r="C210" s="59" t="s">
        <v>48</v>
      </c>
      <c r="D210" s="226">
        <v>44124</v>
      </c>
      <c r="E210" s="216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80"/>
    </row>
    <row r="211" spans="1:30" ht="13.5" customHeight="1">
      <c r="A211" s="50"/>
      <c r="B211" s="51"/>
      <c r="C211" s="61" t="s">
        <v>49</v>
      </c>
      <c r="D211" s="227">
        <v>0.001</v>
      </c>
      <c r="E211" s="216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80"/>
    </row>
    <row r="212" spans="1:30" ht="17.25" customHeight="1" thickBot="1">
      <c r="A212" s="67"/>
      <c r="B212" s="68"/>
      <c r="C212" s="184" t="s">
        <v>50</v>
      </c>
      <c r="D212" s="223" t="s">
        <v>108</v>
      </c>
      <c r="E212" s="219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188"/>
    </row>
    <row r="213" spans="1:30" ht="31.5" customHeight="1">
      <c r="A213" s="172" t="s">
        <v>157</v>
      </c>
      <c r="B213" s="42" t="s">
        <v>158</v>
      </c>
      <c r="C213" s="43" t="s">
        <v>41</v>
      </c>
      <c r="D213" s="173" t="s">
        <v>159</v>
      </c>
      <c r="E213" s="214"/>
      <c r="F213" s="94"/>
      <c r="G213" s="94"/>
      <c r="H213" s="94"/>
      <c r="I213" s="94"/>
      <c r="J213" s="94">
        <v>6124400</v>
      </c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176">
        <f>E213+F213+H213+J213+L213+N213+P213+R213+T213+V213+X213+Z213+AB213-G213-I213-K213-M213-O213-Q213-S213-U213-W213-Y213-AA213-AC213</f>
        <v>6124400</v>
      </c>
    </row>
    <row r="214" spans="1:30" ht="13.5" customHeight="1">
      <c r="A214" s="50"/>
      <c r="B214" s="51"/>
      <c r="C214" s="61" t="s">
        <v>75</v>
      </c>
      <c r="D214" s="177" t="s">
        <v>76</v>
      </c>
      <c r="E214" s="216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80"/>
    </row>
    <row r="215" spans="1:30" ht="13.5" customHeight="1">
      <c r="A215" s="50"/>
      <c r="B215" s="51"/>
      <c r="C215" s="59" t="s">
        <v>77</v>
      </c>
      <c r="D215" s="101" t="s">
        <v>78</v>
      </c>
      <c r="E215" s="216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80"/>
    </row>
    <row r="216" spans="1:30" ht="13.5" customHeight="1">
      <c r="A216" s="50"/>
      <c r="B216" s="51"/>
      <c r="C216" s="61" t="s">
        <v>79</v>
      </c>
      <c r="D216" s="218"/>
      <c r="E216" s="216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80"/>
    </row>
    <row r="217" spans="1:30" ht="13.5" customHeight="1">
      <c r="A217" s="50"/>
      <c r="B217" s="51"/>
      <c r="C217" s="61" t="s">
        <v>47</v>
      </c>
      <c r="D217" s="182">
        <v>6124400</v>
      </c>
      <c r="E217" s="216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80"/>
    </row>
    <row r="218" spans="1:30" ht="13.5" customHeight="1">
      <c r="A218" s="50"/>
      <c r="B218" s="51"/>
      <c r="C218" s="59" t="s">
        <v>48</v>
      </c>
      <c r="D218" s="226">
        <v>44245</v>
      </c>
      <c r="E218" s="216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80"/>
    </row>
    <row r="219" spans="1:30" ht="13.5" customHeight="1">
      <c r="A219" s="50"/>
      <c r="B219" s="51"/>
      <c r="C219" s="61" t="s">
        <v>49</v>
      </c>
      <c r="D219" s="227">
        <v>0.001</v>
      </c>
      <c r="E219" s="216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80"/>
    </row>
    <row r="220" spans="1:30" ht="17.25" customHeight="1" thickBot="1">
      <c r="A220" s="67"/>
      <c r="B220" s="68"/>
      <c r="C220" s="184" t="s">
        <v>50</v>
      </c>
      <c r="D220" s="223" t="s">
        <v>108</v>
      </c>
      <c r="E220" s="219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188"/>
    </row>
    <row r="221" spans="1:30" ht="31.5" customHeight="1">
      <c r="A221" s="172" t="s">
        <v>160</v>
      </c>
      <c r="B221" s="42" t="s">
        <v>161</v>
      </c>
      <c r="C221" s="43" t="s">
        <v>41</v>
      </c>
      <c r="D221" s="173" t="s">
        <v>162</v>
      </c>
      <c r="E221" s="214"/>
      <c r="F221" s="94"/>
      <c r="G221" s="94"/>
      <c r="H221" s="94"/>
      <c r="I221" s="94"/>
      <c r="J221" s="94"/>
      <c r="K221" s="94"/>
      <c r="L221" s="94">
        <v>739300</v>
      </c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176">
        <f>E221+F221+H221+J221+L221+N221+P221+R221+T221+V221+X221+Z221+AB221-G221-I221-K221-M221-O221-Q221-S221-U221-W221-Y221-AA221-AC221</f>
        <v>739300</v>
      </c>
    </row>
    <row r="222" spans="1:30" ht="13.5" customHeight="1">
      <c r="A222" s="50"/>
      <c r="B222" s="51"/>
      <c r="C222" s="61" t="s">
        <v>75</v>
      </c>
      <c r="D222" s="177" t="s">
        <v>76</v>
      </c>
      <c r="E222" s="216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80"/>
    </row>
    <row r="223" spans="1:30" ht="13.5" customHeight="1">
      <c r="A223" s="50"/>
      <c r="B223" s="51"/>
      <c r="C223" s="59" t="s">
        <v>77</v>
      </c>
      <c r="D223" s="101" t="s">
        <v>78</v>
      </c>
      <c r="E223" s="216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80"/>
    </row>
    <row r="224" spans="1:30" ht="13.5" customHeight="1">
      <c r="A224" s="50"/>
      <c r="B224" s="51"/>
      <c r="C224" s="61" t="s">
        <v>79</v>
      </c>
      <c r="D224" s="218"/>
      <c r="E224" s="216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80"/>
    </row>
    <row r="225" spans="1:30" ht="13.5" customHeight="1">
      <c r="A225" s="50"/>
      <c r="B225" s="51"/>
      <c r="C225" s="61" t="s">
        <v>47</v>
      </c>
      <c r="D225" s="182">
        <v>739300</v>
      </c>
      <c r="E225" s="216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80"/>
    </row>
    <row r="226" spans="1:30" ht="13.5" customHeight="1">
      <c r="A226" s="50"/>
      <c r="B226" s="51"/>
      <c r="C226" s="59" t="s">
        <v>48</v>
      </c>
      <c r="D226" s="226">
        <v>44271</v>
      </c>
      <c r="E226" s="216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80"/>
    </row>
    <row r="227" spans="1:30" ht="13.5" customHeight="1">
      <c r="A227" s="50"/>
      <c r="B227" s="51"/>
      <c r="C227" s="61" t="s">
        <v>49</v>
      </c>
      <c r="D227" s="227">
        <v>0.001</v>
      </c>
      <c r="E227" s="216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80"/>
    </row>
    <row r="228" spans="1:30" ht="17.25" customHeight="1" thickBot="1">
      <c r="A228" s="67"/>
      <c r="B228" s="68"/>
      <c r="C228" s="184" t="s">
        <v>50</v>
      </c>
      <c r="D228" s="223" t="s">
        <v>108</v>
      </c>
      <c r="E228" s="219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188"/>
    </row>
    <row r="229" spans="1:30" ht="31.5" customHeight="1">
      <c r="A229" s="172" t="s">
        <v>163</v>
      </c>
      <c r="B229" s="42" t="s">
        <v>164</v>
      </c>
      <c r="C229" s="43" t="s">
        <v>41</v>
      </c>
      <c r="D229" s="173" t="s">
        <v>165</v>
      </c>
      <c r="E229" s="21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>
        <v>6124400</v>
      </c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176">
        <f>E229+F229+H229+J229+L229+N229+P229+R229+T229+V229+X229+Z229+AB229-G229-I229-K229-M229-O229-Q229-S229-U229-W229-Y229-AA229-AC229</f>
        <v>6124400</v>
      </c>
    </row>
    <row r="230" spans="1:30" ht="13.5" customHeight="1">
      <c r="A230" s="50"/>
      <c r="B230" s="51"/>
      <c r="C230" s="61" t="s">
        <v>75</v>
      </c>
      <c r="D230" s="177" t="s">
        <v>76</v>
      </c>
      <c r="E230" s="216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80"/>
    </row>
    <row r="231" spans="1:30" ht="13.5" customHeight="1">
      <c r="A231" s="50"/>
      <c r="B231" s="51"/>
      <c r="C231" s="59" t="s">
        <v>77</v>
      </c>
      <c r="D231" s="101" t="s">
        <v>78</v>
      </c>
      <c r="E231" s="216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80"/>
    </row>
    <row r="232" spans="1:30" ht="13.5" customHeight="1">
      <c r="A232" s="50"/>
      <c r="B232" s="51"/>
      <c r="C232" s="61" t="s">
        <v>79</v>
      </c>
      <c r="D232" s="218"/>
      <c r="E232" s="216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80"/>
    </row>
    <row r="233" spans="1:30" ht="13.5" customHeight="1">
      <c r="A233" s="50"/>
      <c r="B233" s="51"/>
      <c r="C233" s="61" t="s">
        <v>47</v>
      </c>
      <c r="D233" s="182">
        <v>6124400</v>
      </c>
      <c r="E233" s="216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80"/>
    </row>
    <row r="234" spans="1:30" ht="13.5" customHeight="1">
      <c r="A234" s="50"/>
      <c r="B234" s="51"/>
      <c r="C234" s="59" t="s">
        <v>48</v>
      </c>
      <c r="D234" s="226">
        <v>44365</v>
      </c>
      <c r="E234" s="216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80"/>
    </row>
    <row r="235" spans="1:30" ht="13.5" customHeight="1">
      <c r="A235" s="50"/>
      <c r="B235" s="51"/>
      <c r="C235" s="61" t="s">
        <v>49</v>
      </c>
      <c r="D235" s="227">
        <v>0.001</v>
      </c>
      <c r="E235" s="216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80"/>
    </row>
    <row r="236" spans="1:30" ht="17.25" customHeight="1" thickBot="1">
      <c r="A236" s="67"/>
      <c r="B236" s="68"/>
      <c r="C236" s="184" t="s">
        <v>50</v>
      </c>
      <c r="D236" s="223" t="s">
        <v>108</v>
      </c>
      <c r="E236" s="219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  <c r="AC236" s="224"/>
      <c r="AD236" s="188"/>
    </row>
    <row r="237" spans="1:30" ht="31.5" customHeight="1">
      <c r="A237" s="172" t="s">
        <v>166</v>
      </c>
      <c r="B237" s="42" t="s">
        <v>167</v>
      </c>
      <c r="C237" s="43" t="s">
        <v>41</v>
      </c>
      <c r="D237" s="173" t="s">
        <v>168</v>
      </c>
      <c r="E237" s="21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>
        <v>9448800</v>
      </c>
      <c r="Y237" s="94"/>
      <c r="Z237" s="94"/>
      <c r="AA237" s="94"/>
      <c r="AB237" s="94"/>
      <c r="AC237" s="94"/>
      <c r="AD237" s="176">
        <f>E237+F237+H237+J237+L237+N237+P237+R237+T237+V237+X237+Z237+AB237-G237-I237-K237-M237-O237-Q237-S237-U237-W237-Y237-AA237-AC237</f>
        <v>9448800</v>
      </c>
    </row>
    <row r="238" spans="1:30" ht="13.5" customHeight="1">
      <c r="A238" s="50"/>
      <c r="B238" s="51"/>
      <c r="C238" s="61" t="s">
        <v>75</v>
      </c>
      <c r="D238" s="177" t="s">
        <v>76</v>
      </c>
      <c r="E238" s="216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80"/>
    </row>
    <row r="239" spans="1:30" ht="13.5" customHeight="1">
      <c r="A239" s="50"/>
      <c r="B239" s="51"/>
      <c r="C239" s="59" t="s">
        <v>77</v>
      </c>
      <c r="D239" s="101" t="s">
        <v>78</v>
      </c>
      <c r="E239" s="216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80"/>
    </row>
    <row r="240" spans="1:30" ht="13.5" customHeight="1">
      <c r="A240" s="50"/>
      <c r="B240" s="51"/>
      <c r="C240" s="61" t="s">
        <v>79</v>
      </c>
      <c r="D240" s="218"/>
      <c r="E240" s="216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80"/>
    </row>
    <row r="241" spans="1:30" ht="13.5" customHeight="1">
      <c r="A241" s="50"/>
      <c r="B241" s="51"/>
      <c r="C241" s="61" t="s">
        <v>47</v>
      </c>
      <c r="D241" s="182">
        <v>9448800</v>
      </c>
      <c r="E241" s="216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80"/>
    </row>
    <row r="242" spans="1:30" ht="13.5" customHeight="1">
      <c r="A242" s="50"/>
      <c r="B242" s="51"/>
      <c r="C242" s="59" t="s">
        <v>48</v>
      </c>
      <c r="D242" s="226">
        <v>44365</v>
      </c>
      <c r="E242" s="216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80"/>
    </row>
    <row r="243" spans="1:30" ht="13.5" customHeight="1">
      <c r="A243" s="50"/>
      <c r="B243" s="51"/>
      <c r="C243" s="61" t="s">
        <v>49</v>
      </c>
      <c r="D243" s="227">
        <v>0.001</v>
      </c>
      <c r="E243" s="216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80"/>
    </row>
    <row r="244" spans="1:30" ht="17.25" customHeight="1" thickBot="1">
      <c r="A244" s="67"/>
      <c r="B244" s="68"/>
      <c r="C244" s="184" t="s">
        <v>50</v>
      </c>
      <c r="D244" s="223" t="s">
        <v>108</v>
      </c>
      <c r="E244" s="219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  <c r="AA244" s="224"/>
      <c r="AB244" s="224"/>
      <c r="AC244" s="224"/>
      <c r="AD244" s="188"/>
    </row>
    <row r="245" spans="1:30" ht="17.25" customHeight="1" hidden="1">
      <c r="A245" s="195"/>
      <c r="B245" s="196"/>
      <c r="C245" s="228"/>
      <c r="D245" s="229"/>
      <c r="E245" s="230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1"/>
      <c r="AA245" s="231"/>
      <c r="AB245" s="231"/>
      <c r="AC245" s="231"/>
      <c r="AD245" s="201"/>
    </row>
    <row r="246" spans="1:30" ht="17.25" customHeight="1" hidden="1">
      <c r="A246" s="195"/>
      <c r="B246" s="196"/>
      <c r="C246" s="228"/>
      <c r="D246" s="229"/>
      <c r="E246" s="230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  <c r="AA246" s="231"/>
      <c r="AB246" s="231"/>
      <c r="AC246" s="231"/>
      <c r="AD246" s="201"/>
    </row>
    <row r="247" spans="1:30" ht="17.25" customHeight="1" hidden="1">
      <c r="A247" s="195"/>
      <c r="B247" s="196"/>
      <c r="C247" s="228"/>
      <c r="D247" s="229"/>
      <c r="E247" s="230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  <c r="Y247" s="231"/>
      <c r="Z247" s="231"/>
      <c r="AA247" s="231"/>
      <c r="AB247" s="231"/>
      <c r="AC247" s="231"/>
      <c r="AD247" s="201"/>
    </row>
    <row r="248" spans="1:30" ht="17.25" customHeight="1" hidden="1">
      <c r="A248" s="195"/>
      <c r="B248" s="196"/>
      <c r="C248" s="228"/>
      <c r="D248" s="229"/>
      <c r="E248" s="230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  <c r="AA248" s="231"/>
      <c r="AB248" s="231"/>
      <c r="AC248" s="231"/>
      <c r="AD248" s="201"/>
    </row>
    <row r="249" spans="1:30" ht="17.25" customHeight="1" hidden="1">
      <c r="A249" s="195"/>
      <c r="B249" s="196"/>
      <c r="C249" s="228"/>
      <c r="D249" s="229"/>
      <c r="E249" s="230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  <c r="AA249" s="231"/>
      <c r="AB249" s="231"/>
      <c r="AC249" s="231"/>
      <c r="AD249" s="201"/>
    </row>
    <row r="250" spans="1:30" ht="17.25" customHeight="1" hidden="1">
      <c r="A250" s="195"/>
      <c r="B250" s="196"/>
      <c r="C250" s="228"/>
      <c r="D250" s="229"/>
      <c r="E250" s="230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  <c r="AA250" s="231"/>
      <c r="AB250" s="231"/>
      <c r="AC250" s="231"/>
      <c r="AD250" s="201"/>
    </row>
    <row r="251" spans="1:30" ht="17.25" customHeight="1" hidden="1">
      <c r="A251" s="195"/>
      <c r="B251" s="196"/>
      <c r="C251" s="228"/>
      <c r="D251" s="229"/>
      <c r="E251" s="230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1"/>
      <c r="Z251" s="231"/>
      <c r="AA251" s="231"/>
      <c r="AB251" s="231"/>
      <c r="AC251" s="231"/>
      <c r="AD251" s="201"/>
    </row>
    <row r="252" spans="1:30" ht="17.25" customHeight="1" hidden="1">
      <c r="A252" s="195"/>
      <c r="B252" s="196"/>
      <c r="C252" s="228"/>
      <c r="D252" s="229"/>
      <c r="E252" s="230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  <c r="Y252" s="231"/>
      <c r="Z252" s="231"/>
      <c r="AA252" s="231"/>
      <c r="AB252" s="231"/>
      <c r="AC252" s="231"/>
      <c r="AD252" s="201"/>
    </row>
    <row r="253" spans="1:30" ht="17.25" customHeight="1" hidden="1">
      <c r="A253" s="195"/>
      <c r="B253" s="196"/>
      <c r="C253" s="228"/>
      <c r="D253" s="229"/>
      <c r="E253" s="230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  <c r="Y253" s="231"/>
      <c r="Z253" s="231"/>
      <c r="AA253" s="231"/>
      <c r="AB253" s="231"/>
      <c r="AC253" s="231"/>
      <c r="AD253" s="201"/>
    </row>
    <row r="254" spans="1:30" ht="17.25" customHeight="1" hidden="1">
      <c r="A254" s="195"/>
      <c r="B254" s="195"/>
      <c r="C254" s="228"/>
      <c r="D254" s="232"/>
      <c r="E254" s="230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31"/>
      <c r="Z254" s="231"/>
      <c r="AA254" s="231"/>
      <c r="AB254" s="231"/>
      <c r="AC254" s="231"/>
      <c r="AD254" s="201"/>
    </row>
    <row r="255" spans="1:30" s="82" customFormat="1" ht="14.25">
      <c r="A255" s="202"/>
      <c r="B255" s="203"/>
      <c r="C255" s="233" t="s">
        <v>62</v>
      </c>
      <c r="D255" s="205"/>
      <c r="E255" s="206">
        <f aca="true" t="shared" si="1" ref="E255:AD255">SUM(E69:E254)</f>
        <v>75007570</v>
      </c>
      <c r="F255" s="206">
        <f t="shared" si="1"/>
        <v>0</v>
      </c>
      <c r="G255" s="206">
        <f t="shared" si="1"/>
        <v>0</v>
      </c>
      <c r="H255" s="206">
        <f t="shared" si="1"/>
        <v>0</v>
      </c>
      <c r="I255" s="206">
        <f t="shared" si="1"/>
        <v>0</v>
      </c>
      <c r="J255" s="206">
        <f t="shared" si="1"/>
        <v>6124400</v>
      </c>
      <c r="K255" s="206">
        <f t="shared" si="1"/>
        <v>6804000</v>
      </c>
      <c r="L255" s="206">
        <f t="shared" si="1"/>
        <v>739300</v>
      </c>
      <c r="M255" s="206">
        <f t="shared" si="1"/>
        <v>0</v>
      </c>
      <c r="N255" s="206">
        <f t="shared" si="1"/>
        <v>0</v>
      </c>
      <c r="O255" s="206">
        <f t="shared" si="1"/>
        <v>0</v>
      </c>
      <c r="P255" s="206">
        <f t="shared" si="1"/>
        <v>0</v>
      </c>
      <c r="Q255" s="206">
        <f t="shared" si="1"/>
        <v>0</v>
      </c>
      <c r="R255" s="206">
        <f t="shared" si="1"/>
        <v>6124400</v>
      </c>
      <c r="S255" s="206">
        <f t="shared" si="1"/>
        <v>6804000</v>
      </c>
      <c r="T255" s="206">
        <f t="shared" si="1"/>
        <v>0</v>
      </c>
      <c r="U255" s="206">
        <f t="shared" si="1"/>
        <v>0</v>
      </c>
      <c r="V255" s="206">
        <f t="shared" si="1"/>
        <v>0</v>
      </c>
      <c r="W255" s="206">
        <f t="shared" si="1"/>
        <v>0</v>
      </c>
      <c r="X255" s="206">
        <f t="shared" si="1"/>
        <v>9448800</v>
      </c>
      <c r="Y255" s="206">
        <f t="shared" si="1"/>
        <v>10498600</v>
      </c>
      <c r="Z255" s="206">
        <f t="shared" si="1"/>
        <v>0</v>
      </c>
      <c r="AA255" s="206">
        <f t="shared" si="1"/>
        <v>0</v>
      </c>
      <c r="AB255" s="206">
        <f t="shared" si="1"/>
        <v>0</v>
      </c>
      <c r="AC255" s="206">
        <f t="shared" si="1"/>
        <v>1500000</v>
      </c>
      <c r="AD255" s="206">
        <f t="shared" si="1"/>
        <v>71837870</v>
      </c>
    </row>
    <row r="256" spans="1:30" s="133" customFormat="1" ht="4.5" customHeight="1" thickBot="1">
      <c r="A256" s="234"/>
      <c r="B256" s="234"/>
      <c r="C256" s="235"/>
      <c r="D256" s="236"/>
      <c r="E256" s="237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  <c r="AA256" s="238"/>
      <c r="AB256" s="238"/>
      <c r="AC256" s="238"/>
      <c r="AD256" s="239"/>
    </row>
    <row r="257" spans="1:30" s="213" customFormat="1" ht="15.75" thickBot="1">
      <c r="A257" s="240">
        <v>3</v>
      </c>
      <c r="B257" s="164"/>
      <c r="C257" s="241" t="s">
        <v>169</v>
      </c>
      <c r="D257" s="241"/>
      <c r="E257" s="242"/>
      <c r="F257" s="243"/>
      <c r="G257" s="243"/>
      <c r="H257" s="243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4"/>
    </row>
    <row r="258" spans="1:30" ht="25.5" customHeight="1" hidden="1">
      <c r="A258" s="172" t="s">
        <v>170</v>
      </c>
      <c r="B258" s="42" t="s">
        <v>171</v>
      </c>
      <c r="C258" s="43" t="s">
        <v>41</v>
      </c>
      <c r="D258" s="245" t="s">
        <v>172</v>
      </c>
      <c r="E258" s="21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215">
        <f>E258+F258+H258+J258+L258+N258+P258+R258+T258+V258+X258+Z258+AB258-G258-I258-K258-M258-O258-Q258-S258-U258-W258-Y258-AA258-AC258</f>
        <v>0</v>
      </c>
    </row>
    <row r="259" spans="1:30" ht="12.75" customHeight="1" hidden="1">
      <c r="A259" s="50"/>
      <c r="B259" s="51"/>
      <c r="C259" s="61" t="s">
        <v>75</v>
      </c>
      <c r="D259" s="177" t="s">
        <v>173</v>
      </c>
      <c r="E259" s="216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217"/>
    </row>
    <row r="260" spans="1:30" ht="12.75" customHeight="1" hidden="1">
      <c r="A260" s="50"/>
      <c r="B260" s="51"/>
      <c r="C260" s="59" t="s">
        <v>77</v>
      </c>
      <c r="D260" s="101" t="s">
        <v>78</v>
      </c>
      <c r="E260" s="216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217"/>
    </row>
    <row r="261" spans="1:30" ht="12.75" customHeight="1" hidden="1">
      <c r="A261" s="50"/>
      <c r="B261" s="51"/>
      <c r="C261" s="61" t="s">
        <v>79</v>
      </c>
      <c r="D261" s="246" t="s">
        <v>174</v>
      </c>
      <c r="E261" s="216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217"/>
    </row>
    <row r="262" spans="1:30" ht="12.75" customHeight="1" hidden="1">
      <c r="A262" s="50"/>
      <c r="B262" s="51"/>
      <c r="C262" s="61" t="s">
        <v>47</v>
      </c>
      <c r="D262" s="182">
        <v>20000000</v>
      </c>
      <c r="E262" s="216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217"/>
    </row>
    <row r="263" spans="1:30" ht="12.75" customHeight="1" hidden="1">
      <c r="A263" s="50"/>
      <c r="B263" s="51"/>
      <c r="C263" s="59" t="s">
        <v>48</v>
      </c>
      <c r="D263" s="183">
        <v>40512</v>
      </c>
      <c r="E263" s="216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217"/>
    </row>
    <row r="264" spans="1:30" ht="12.75" customHeight="1" hidden="1">
      <c r="A264" s="50"/>
      <c r="B264" s="51"/>
      <c r="C264" s="61" t="s">
        <v>49</v>
      </c>
      <c r="D264" s="247">
        <v>0.198</v>
      </c>
      <c r="E264" s="216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217"/>
    </row>
    <row r="265" spans="1:30" ht="14.25" customHeight="1" hidden="1" thickBot="1">
      <c r="A265" s="67"/>
      <c r="B265" s="68"/>
      <c r="C265" s="184" t="s">
        <v>50</v>
      </c>
      <c r="D265" s="185"/>
      <c r="E265" s="219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  <c r="AC265" s="224"/>
      <c r="AD265" s="220"/>
    </row>
    <row r="266" spans="1:30" ht="29.25" customHeight="1" hidden="1">
      <c r="A266" s="172" t="s">
        <v>175</v>
      </c>
      <c r="B266" s="42" t="s">
        <v>176</v>
      </c>
      <c r="C266" s="43" t="s">
        <v>41</v>
      </c>
      <c r="D266" s="245" t="s">
        <v>177</v>
      </c>
      <c r="E266" s="21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215">
        <f>E266+F266+H266+J266+L266+N266+P266+R266+T266+V266+X266+Z266+AB266-G266-I266-K266-M266-O266-Q266-S266-U266-W266-Y266-AA266-AC266</f>
        <v>0</v>
      </c>
    </row>
    <row r="267" spans="1:30" ht="14.25" customHeight="1" hidden="1">
      <c r="A267" s="50"/>
      <c r="B267" s="51"/>
      <c r="C267" s="61" t="s">
        <v>75</v>
      </c>
      <c r="D267" s="194" t="s">
        <v>178</v>
      </c>
      <c r="E267" s="216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217"/>
    </row>
    <row r="268" spans="1:30" ht="14.25" customHeight="1" hidden="1">
      <c r="A268" s="50"/>
      <c r="B268" s="51"/>
      <c r="C268" s="59" t="s">
        <v>77</v>
      </c>
      <c r="D268" s="101" t="s">
        <v>78</v>
      </c>
      <c r="E268" s="216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217"/>
    </row>
    <row r="269" spans="1:30" ht="14.25" customHeight="1" hidden="1">
      <c r="A269" s="50"/>
      <c r="B269" s="51"/>
      <c r="C269" s="61" t="s">
        <v>79</v>
      </c>
      <c r="D269" s="246"/>
      <c r="E269" s="216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217"/>
    </row>
    <row r="270" spans="1:30" ht="14.25" customHeight="1" hidden="1">
      <c r="A270" s="50"/>
      <c r="B270" s="51"/>
      <c r="C270" s="61" t="s">
        <v>47</v>
      </c>
      <c r="D270" s="182">
        <v>15000000</v>
      </c>
      <c r="E270" s="216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217"/>
    </row>
    <row r="271" spans="1:30" ht="14.25" customHeight="1" hidden="1">
      <c r="A271" s="50"/>
      <c r="B271" s="51"/>
      <c r="C271" s="59" t="s">
        <v>48</v>
      </c>
      <c r="D271" s="183">
        <v>40415</v>
      </c>
      <c r="E271" s="216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217"/>
    </row>
    <row r="272" spans="1:30" ht="14.25" customHeight="1" hidden="1">
      <c r="A272" s="50"/>
      <c r="B272" s="51"/>
      <c r="C272" s="61" t="s">
        <v>49</v>
      </c>
      <c r="D272" s="247">
        <v>0.165</v>
      </c>
      <c r="E272" s="216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217"/>
    </row>
    <row r="273" spans="1:30" ht="14.25" customHeight="1" hidden="1" thickBot="1">
      <c r="A273" s="67"/>
      <c r="B273" s="68"/>
      <c r="C273" s="184" t="s">
        <v>50</v>
      </c>
      <c r="D273" s="185"/>
      <c r="E273" s="219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  <c r="AA273" s="224"/>
      <c r="AB273" s="224"/>
      <c r="AC273" s="224"/>
      <c r="AD273" s="220"/>
    </row>
    <row r="274" spans="1:30" ht="26.25" customHeight="1" hidden="1">
      <c r="A274" s="172" t="s">
        <v>179</v>
      </c>
      <c r="B274" s="42" t="s">
        <v>180</v>
      </c>
      <c r="C274" s="43" t="s">
        <v>41</v>
      </c>
      <c r="D274" s="89" t="s">
        <v>181</v>
      </c>
      <c r="E274" s="174">
        <v>0</v>
      </c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215">
        <f>E274+F274+H274+J274+L274+N274+P274+R274+T274+V274+X274+Z274+AB274-G274-I274-K274-M274-O274-Q274-S274-U274-W274-Y274-AA274-AC274</f>
        <v>0</v>
      </c>
    </row>
    <row r="275" spans="1:30" ht="14.25" customHeight="1" hidden="1">
      <c r="A275" s="50"/>
      <c r="B275" s="51"/>
      <c r="C275" s="61" t="s">
        <v>75</v>
      </c>
      <c r="D275" s="177" t="s">
        <v>182</v>
      </c>
      <c r="E275" s="178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217"/>
    </row>
    <row r="276" spans="1:30" ht="14.25" customHeight="1" hidden="1">
      <c r="A276" s="50"/>
      <c r="B276" s="51"/>
      <c r="C276" s="59" t="s">
        <v>77</v>
      </c>
      <c r="D276" s="101" t="s">
        <v>183</v>
      </c>
      <c r="E276" s="178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217"/>
    </row>
    <row r="277" spans="1:30" ht="14.25" customHeight="1" hidden="1">
      <c r="A277" s="50"/>
      <c r="B277" s="51"/>
      <c r="C277" s="61" t="s">
        <v>79</v>
      </c>
      <c r="D277" s="218"/>
      <c r="E277" s="178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217"/>
    </row>
    <row r="278" spans="1:30" ht="14.25" customHeight="1" hidden="1">
      <c r="A278" s="50"/>
      <c r="B278" s="51"/>
      <c r="C278" s="61" t="s">
        <v>47</v>
      </c>
      <c r="D278" s="182">
        <v>20000000</v>
      </c>
      <c r="E278" s="178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217"/>
    </row>
    <row r="279" spans="1:30" ht="14.25" customHeight="1" hidden="1">
      <c r="A279" s="50"/>
      <c r="B279" s="51"/>
      <c r="C279" s="59" t="s">
        <v>48</v>
      </c>
      <c r="D279" s="183">
        <v>40219</v>
      </c>
      <c r="E279" s="178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217"/>
    </row>
    <row r="280" spans="1:30" ht="14.25" customHeight="1" hidden="1">
      <c r="A280" s="50"/>
      <c r="B280" s="51"/>
      <c r="C280" s="61" t="s">
        <v>49</v>
      </c>
      <c r="D280" s="247">
        <v>0.165</v>
      </c>
      <c r="E280" s="178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217"/>
    </row>
    <row r="281" spans="1:30" ht="14.25" customHeight="1" hidden="1" thickBot="1">
      <c r="A281" s="67"/>
      <c r="B281" s="68"/>
      <c r="C281" s="184" t="s">
        <v>50</v>
      </c>
      <c r="D281" s="185"/>
      <c r="E281" s="186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  <c r="AA281" s="224"/>
      <c r="AB281" s="224"/>
      <c r="AC281" s="224"/>
      <c r="AD281" s="220"/>
    </row>
    <row r="282" spans="1:30" ht="27" customHeight="1" hidden="1">
      <c r="A282" s="172" t="s">
        <v>184</v>
      </c>
      <c r="B282" s="42" t="s">
        <v>185</v>
      </c>
      <c r="C282" s="43" t="s">
        <v>41</v>
      </c>
      <c r="D282" s="245" t="s">
        <v>186</v>
      </c>
      <c r="E282" s="174">
        <v>0</v>
      </c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215">
        <f>E282+F282+H282+J282+L282+N282+P282+R282+T282+V282+X282+Z282+AB282-G282-I282-K282-M282-O282-Q282-S282-U282-W282-Y282-AA282-AC282</f>
        <v>0</v>
      </c>
    </row>
    <row r="283" spans="1:30" ht="14.25" customHeight="1" hidden="1">
      <c r="A283" s="50"/>
      <c r="B283" s="51"/>
      <c r="C283" s="61" t="s">
        <v>75</v>
      </c>
      <c r="D283" s="194" t="s">
        <v>178</v>
      </c>
      <c r="E283" s="178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217"/>
    </row>
    <row r="284" spans="1:30" ht="14.25" customHeight="1" hidden="1">
      <c r="A284" s="50"/>
      <c r="B284" s="51"/>
      <c r="C284" s="59" t="s">
        <v>77</v>
      </c>
      <c r="D284" s="101" t="s">
        <v>78</v>
      </c>
      <c r="E284" s="178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217"/>
    </row>
    <row r="285" spans="1:30" ht="14.25" customHeight="1" hidden="1">
      <c r="A285" s="50"/>
      <c r="B285" s="51"/>
      <c r="C285" s="61" t="s">
        <v>79</v>
      </c>
      <c r="D285" s="246"/>
      <c r="E285" s="178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217"/>
    </row>
    <row r="286" spans="1:30" ht="14.25" customHeight="1" hidden="1">
      <c r="A286" s="50"/>
      <c r="B286" s="51"/>
      <c r="C286" s="61" t="s">
        <v>47</v>
      </c>
      <c r="D286" s="182">
        <v>18000000</v>
      </c>
      <c r="E286" s="178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217"/>
    </row>
    <row r="287" spans="1:30" ht="14.25" customHeight="1" hidden="1">
      <c r="A287" s="50"/>
      <c r="B287" s="51"/>
      <c r="C287" s="59" t="s">
        <v>48</v>
      </c>
      <c r="D287" s="183">
        <v>40780</v>
      </c>
      <c r="E287" s="178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217"/>
    </row>
    <row r="288" spans="1:30" ht="14.25" customHeight="1" hidden="1">
      <c r="A288" s="50"/>
      <c r="B288" s="51"/>
      <c r="C288" s="61" t="s">
        <v>49</v>
      </c>
      <c r="D288" s="247">
        <v>0.11</v>
      </c>
      <c r="E288" s="178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217"/>
    </row>
    <row r="289" spans="1:30" ht="14.25" customHeight="1" hidden="1" thickBot="1">
      <c r="A289" s="67"/>
      <c r="B289" s="68"/>
      <c r="C289" s="184" t="s">
        <v>50</v>
      </c>
      <c r="D289" s="185"/>
      <c r="E289" s="186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  <c r="AA289" s="224"/>
      <c r="AB289" s="224"/>
      <c r="AC289" s="224"/>
      <c r="AD289" s="220"/>
    </row>
    <row r="290" spans="1:30" ht="27.75" customHeight="1" hidden="1">
      <c r="A290" s="172" t="s">
        <v>187</v>
      </c>
      <c r="B290" s="42" t="s">
        <v>171</v>
      </c>
      <c r="C290" s="43" t="s">
        <v>41</v>
      </c>
      <c r="D290" s="89" t="s">
        <v>188</v>
      </c>
      <c r="E290" s="174">
        <v>0</v>
      </c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215">
        <f>E290+F290+H290+J290+L290+N290+P290+R290+T290+V290+X290+Z290+AB290-G290-I290-K290-M290-O290-Q290-S290-U290-W290-Y290-AA290-AC290</f>
        <v>0</v>
      </c>
    </row>
    <row r="291" spans="1:30" ht="14.25" customHeight="1" hidden="1">
      <c r="A291" s="50"/>
      <c r="B291" s="51"/>
      <c r="C291" s="61" t="s">
        <v>75</v>
      </c>
      <c r="D291" s="177" t="s">
        <v>182</v>
      </c>
      <c r="E291" s="178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217"/>
    </row>
    <row r="292" spans="1:30" ht="14.25" customHeight="1" hidden="1">
      <c r="A292" s="50"/>
      <c r="B292" s="51"/>
      <c r="C292" s="59" t="s">
        <v>77</v>
      </c>
      <c r="D292" s="101" t="s">
        <v>183</v>
      </c>
      <c r="E292" s="178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217"/>
    </row>
    <row r="293" spans="1:30" ht="14.25" customHeight="1" hidden="1">
      <c r="A293" s="50"/>
      <c r="B293" s="51"/>
      <c r="C293" s="61" t="s">
        <v>79</v>
      </c>
      <c r="D293" s="218"/>
      <c r="E293" s="178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217"/>
    </row>
    <row r="294" spans="1:30" ht="14.25" customHeight="1" hidden="1">
      <c r="A294" s="50"/>
      <c r="B294" s="51"/>
      <c r="C294" s="61" t="s">
        <v>47</v>
      </c>
      <c r="D294" s="182">
        <v>30000000</v>
      </c>
      <c r="E294" s="178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217"/>
    </row>
    <row r="295" spans="1:30" ht="14.25" customHeight="1" hidden="1">
      <c r="A295" s="50"/>
      <c r="B295" s="51"/>
      <c r="C295" s="59" t="s">
        <v>48</v>
      </c>
      <c r="D295" s="183">
        <v>40877</v>
      </c>
      <c r="E295" s="178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217"/>
    </row>
    <row r="296" spans="1:30" ht="14.25" customHeight="1" hidden="1">
      <c r="A296" s="50"/>
      <c r="B296" s="51"/>
      <c r="C296" s="61" t="s">
        <v>49</v>
      </c>
      <c r="D296" s="247">
        <v>0.086</v>
      </c>
      <c r="E296" s="178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217"/>
    </row>
    <row r="297" spans="1:30" ht="14.25" customHeight="1" hidden="1" thickBot="1">
      <c r="A297" s="67"/>
      <c r="B297" s="68"/>
      <c r="C297" s="184" t="s">
        <v>50</v>
      </c>
      <c r="D297" s="185"/>
      <c r="E297" s="186"/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  <c r="AA297" s="224"/>
      <c r="AB297" s="224"/>
      <c r="AC297" s="224"/>
      <c r="AD297" s="220"/>
    </row>
    <row r="298" spans="1:30" ht="26.25" customHeight="1" hidden="1">
      <c r="A298" s="172" t="s">
        <v>189</v>
      </c>
      <c r="B298" s="42" t="s">
        <v>190</v>
      </c>
      <c r="C298" s="43" t="s">
        <v>41</v>
      </c>
      <c r="D298" s="245" t="s">
        <v>191</v>
      </c>
      <c r="E298" s="214">
        <v>0</v>
      </c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215">
        <f>E298+F298+H298+J298+L298+N298+P298+R298+T298+V298+X298+Z298+AB298-G298-I298-K298-M298-O298-Q298-S298-U298-W298-Y298-AA298-AC298</f>
        <v>0</v>
      </c>
    </row>
    <row r="299" spans="1:30" ht="14.25" customHeight="1" hidden="1">
      <c r="A299" s="50"/>
      <c r="B299" s="51"/>
      <c r="C299" s="61" t="s">
        <v>75</v>
      </c>
      <c r="D299" s="194" t="s">
        <v>178</v>
      </c>
      <c r="E299" s="216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217"/>
    </row>
    <row r="300" spans="1:30" ht="14.25" customHeight="1" hidden="1">
      <c r="A300" s="50"/>
      <c r="B300" s="51"/>
      <c r="C300" s="59" t="s">
        <v>77</v>
      </c>
      <c r="D300" s="101" t="s">
        <v>78</v>
      </c>
      <c r="E300" s="216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217"/>
    </row>
    <row r="301" spans="1:30" ht="14.25" customHeight="1" hidden="1">
      <c r="A301" s="50"/>
      <c r="B301" s="51"/>
      <c r="C301" s="61" t="s">
        <v>79</v>
      </c>
      <c r="D301" s="246"/>
      <c r="E301" s="216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217"/>
    </row>
    <row r="302" spans="1:30" ht="14.25" customHeight="1" hidden="1">
      <c r="A302" s="50"/>
      <c r="B302" s="51"/>
      <c r="C302" s="61" t="s">
        <v>47</v>
      </c>
      <c r="D302" s="182">
        <v>20000000</v>
      </c>
      <c r="E302" s="216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217"/>
    </row>
    <row r="303" spans="1:30" ht="14.25" customHeight="1" hidden="1">
      <c r="A303" s="50"/>
      <c r="B303" s="51"/>
      <c r="C303" s="59" t="s">
        <v>48</v>
      </c>
      <c r="D303" s="183">
        <v>41085</v>
      </c>
      <c r="E303" s="216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217"/>
    </row>
    <row r="304" spans="1:30" ht="14.25" customHeight="1" hidden="1">
      <c r="A304" s="50"/>
      <c r="B304" s="51"/>
      <c r="C304" s="61" t="s">
        <v>49</v>
      </c>
      <c r="D304" s="222">
        <v>0.0714</v>
      </c>
      <c r="E304" s="216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217"/>
    </row>
    <row r="305" spans="1:30" ht="14.25" customHeight="1" hidden="1" thickBot="1">
      <c r="A305" s="67"/>
      <c r="B305" s="68"/>
      <c r="C305" s="184" t="s">
        <v>50</v>
      </c>
      <c r="D305" s="185"/>
      <c r="E305" s="219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  <c r="AA305" s="224"/>
      <c r="AB305" s="224"/>
      <c r="AC305" s="224"/>
      <c r="AD305" s="220"/>
    </row>
    <row r="306" spans="1:30" ht="28.5" customHeight="1" hidden="1">
      <c r="A306" s="172" t="s">
        <v>192</v>
      </c>
      <c r="B306" s="42" t="s">
        <v>193</v>
      </c>
      <c r="C306" s="43" t="s">
        <v>41</v>
      </c>
      <c r="D306" s="89" t="s">
        <v>194</v>
      </c>
      <c r="E306" s="214">
        <v>0</v>
      </c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215">
        <f>E306+F306+H306+J306+L306+N306+P306+R306+T306+V306+X306+Z306+AB306-G306-I306-K306-M306-O306-Q306-S306-U306-W306-Y306-AA306-AC306</f>
        <v>0</v>
      </c>
    </row>
    <row r="307" spans="1:30" ht="14.25" customHeight="1" hidden="1">
      <c r="A307" s="50"/>
      <c r="B307" s="51"/>
      <c r="C307" s="61" t="s">
        <v>75</v>
      </c>
      <c r="D307" s="177" t="s">
        <v>182</v>
      </c>
      <c r="E307" s="216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217"/>
    </row>
    <row r="308" spans="1:30" ht="14.25" customHeight="1" hidden="1">
      <c r="A308" s="50"/>
      <c r="B308" s="51"/>
      <c r="C308" s="59" t="s">
        <v>77</v>
      </c>
      <c r="D308" s="101" t="s">
        <v>183</v>
      </c>
      <c r="E308" s="216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217"/>
    </row>
    <row r="309" spans="1:30" ht="14.25" customHeight="1" hidden="1">
      <c r="A309" s="50"/>
      <c r="B309" s="51"/>
      <c r="C309" s="61" t="s">
        <v>79</v>
      </c>
      <c r="D309" s="218"/>
      <c r="E309" s="216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217"/>
    </row>
    <row r="310" spans="1:30" ht="14.25" customHeight="1" hidden="1">
      <c r="A310" s="50"/>
      <c r="B310" s="51"/>
      <c r="C310" s="61" t="s">
        <v>47</v>
      </c>
      <c r="D310" s="182">
        <v>30000000</v>
      </c>
      <c r="E310" s="216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217"/>
    </row>
    <row r="311" spans="1:30" ht="14.25" customHeight="1" hidden="1">
      <c r="A311" s="50"/>
      <c r="B311" s="51"/>
      <c r="C311" s="59" t="s">
        <v>48</v>
      </c>
      <c r="D311" s="183">
        <v>41234</v>
      </c>
      <c r="E311" s="216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217"/>
    </row>
    <row r="312" spans="1:30" ht="14.25" customHeight="1" hidden="1">
      <c r="A312" s="50"/>
      <c r="B312" s="51"/>
      <c r="C312" s="61" t="s">
        <v>49</v>
      </c>
      <c r="D312" s="248">
        <v>0.07975919</v>
      </c>
      <c r="E312" s="216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217"/>
    </row>
    <row r="313" spans="1:30" ht="15" customHeight="1" hidden="1" thickBot="1">
      <c r="A313" s="67"/>
      <c r="B313" s="68"/>
      <c r="C313" s="184" t="s">
        <v>50</v>
      </c>
      <c r="D313" s="185"/>
      <c r="E313" s="219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  <c r="AA313" s="224"/>
      <c r="AB313" s="224"/>
      <c r="AC313" s="224"/>
      <c r="AD313" s="220"/>
    </row>
    <row r="314" spans="1:30" ht="26.25" customHeight="1" hidden="1">
      <c r="A314" s="172" t="s">
        <v>195</v>
      </c>
      <c r="B314" s="42" t="s">
        <v>196</v>
      </c>
      <c r="C314" s="43" t="s">
        <v>41</v>
      </c>
      <c r="D314" s="245" t="s">
        <v>197</v>
      </c>
      <c r="E314" s="214">
        <v>18100000</v>
      </c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215">
        <f>E314+F314+H314+J314+L314+N314+P314+R314+T314+V314+X314+Z314+AB314-G314-I314-K314-M314-O314-Q314-S314-U314-W314-Y314-AA314-AC314</f>
        <v>18100000</v>
      </c>
    </row>
    <row r="315" spans="1:30" ht="14.25" customHeight="1" hidden="1">
      <c r="A315" s="50"/>
      <c r="B315" s="51"/>
      <c r="C315" s="61" t="s">
        <v>75</v>
      </c>
      <c r="D315" s="177" t="s">
        <v>198</v>
      </c>
      <c r="E315" s="216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217"/>
    </row>
    <row r="316" spans="1:30" ht="14.25" customHeight="1" hidden="1">
      <c r="A316" s="50"/>
      <c r="B316" s="51"/>
      <c r="C316" s="59" t="s">
        <v>77</v>
      </c>
      <c r="D316" s="101" t="s">
        <v>78</v>
      </c>
      <c r="E316" s="216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217"/>
    </row>
    <row r="317" spans="1:30" ht="14.25" customHeight="1" hidden="1">
      <c r="A317" s="50"/>
      <c r="B317" s="51"/>
      <c r="C317" s="61" t="s">
        <v>79</v>
      </c>
      <c r="D317" s="246"/>
      <c r="E317" s="216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217"/>
    </row>
    <row r="318" spans="1:30" ht="14.25" customHeight="1" hidden="1">
      <c r="A318" s="50"/>
      <c r="B318" s="51"/>
      <c r="C318" s="61" t="s">
        <v>47</v>
      </c>
      <c r="D318" s="182">
        <v>30000000</v>
      </c>
      <c r="E318" s="216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217"/>
    </row>
    <row r="319" spans="1:30" ht="14.25" customHeight="1" hidden="1">
      <c r="A319" s="50"/>
      <c r="B319" s="51"/>
      <c r="C319" s="59" t="s">
        <v>48</v>
      </c>
      <c r="D319" s="183">
        <v>41599</v>
      </c>
      <c r="E319" s="216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217"/>
    </row>
    <row r="320" spans="1:30" ht="14.25" customHeight="1" hidden="1">
      <c r="A320" s="50"/>
      <c r="B320" s="51"/>
      <c r="C320" s="61" t="s">
        <v>49</v>
      </c>
      <c r="D320" s="249">
        <v>0.101262</v>
      </c>
      <c r="E320" s="216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217"/>
    </row>
    <row r="321" spans="1:30" ht="14.25" customHeight="1" hidden="1" thickBot="1">
      <c r="A321" s="67"/>
      <c r="B321" s="68"/>
      <c r="C321" s="184" t="s">
        <v>50</v>
      </c>
      <c r="D321" s="185"/>
      <c r="E321" s="219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  <c r="AA321" s="224"/>
      <c r="AB321" s="224"/>
      <c r="AC321" s="224"/>
      <c r="AD321" s="220"/>
    </row>
    <row r="322" spans="1:30" ht="26.25" customHeight="1" hidden="1">
      <c r="A322" s="172" t="s">
        <v>199</v>
      </c>
      <c r="B322" s="42" t="s">
        <v>200</v>
      </c>
      <c r="C322" s="43" t="s">
        <v>41</v>
      </c>
      <c r="D322" s="193" t="s">
        <v>201</v>
      </c>
      <c r="E322" s="214">
        <v>32050000</v>
      </c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215">
        <f>E322+F322+H322+J322+L322+N322+P322+R322+T322+V322+X322+Z322+AB322-G322-I322-K322-M322-O322-Q322-S322-U322-W322-Y322-AA322-AC322</f>
        <v>32050000</v>
      </c>
    </row>
    <row r="323" spans="1:30" ht="14.25" customHeight="1" hidden="1">
      <c r="A323" s="50"/>
      <c r="B323" s="51"/>
      <c r="C323" s="61" t="s">
        <v>75</v>
      </c>
      <c r="D323" s="177" t="s">
        <v>202</v>
      </c>
      <c r="E323" s="216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217"/>
    </row>
    <row r="324" spans="1:30" ht="14.25" customHeight="1" hidden="1">
      <c r="A324" s="50"/>
      <c r="B324" s="51"/>
      <c r="C324" s="59" t="s">
        <v>77</v>
      </c>
      <c r="D324" s="101" t="s">
        <v>78</v>
      </c>
      <c r="E324" s="216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217"/>
    </row>
    <row r="325" spans="1:30" ht="14.25" customHeight="1" hidden="1">
      <c r="A325" s="50"/>
      <c r="B325" s="51"/>
      <c r="C325" s="61" t="s">
        <v>79</v>
      </c>
      <c r="D325" s="246"/>
      <c r="E325" s="216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217"/>
    </row>
    <row r="326" spans="1:30" ht="14.25" customHeight="1" hidden="1">
      <c r="A326" s="50"/>
      <c r="B326" s="51"/>
      <c r="C326" s="61" t="s">
        <v>47</v>
      </c>
      <c r="D326" s="182">
        <v>35000000</v>
      </c>
      <c r="E326" s="216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217"/>
    </row>
    <row r="327" spans="1:30" ht="14.25" customHeight="1" hidden="1">
      <c r="A327" s="50"/>
      <c r="B327" s="51"/>
      <c r="C327" s="59" t="s">
        <v>48</v>
      </c>
      <c r="D327" s="183">
        <v>41603</v>
      </c>
      <c r="E327" s="216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217"/>
    </row>
    <row r="328" spans="1:30" ht="14.25" customHeight="1" hidden="1">
      <c r="A328" s="50"/>
      <c r="B328" s="51"/>
      <c r="C328" s="61" t="s">
        <v>49</v>
      </c>
      <c r="D328" s="249">
        <v>0.099423</v>
      </c>
      <c r="E328" s="216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217"/>
    </row>
    <row r="329" spans="1:30" ht="14.25" customHeight="1" hidden="1" thickBot="1">
      <c r="A329" s="67"/>
      <c r="B329" s="68"/>
      <c r="C329" s="184" t="s">
        <v>50</v>
      </c>
      <c r="D329" s="185"/>
      <c r="E329" s="219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  <c r="AA329" s="224"/>
      <c r="AB329" s="224"/>
      <c r="AC329" s="224"/>
      <c r="AD329" s="220"/>
    </row>
    <row r="330" spans="1:30" ht="26.25" customHeight="1" hidden="1">
      <c r="A330" s="172" t="s">
        <v>203</v>
      </c>
      <c r="B330" s="42" t="s">
        <v>204</v>
      </c>
      <c r="C330" s="43" t="s">
        <v>41</v>
      </c>
      <c r="D330" s="245" t="s">
        <v>205</v>
      </c>
      <c r="E330" s="214">
        <v>0</v>
      </c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215">
        <f>E330+F330+H330+J330+L330+N330+P330+R330+T330+V330+X330+Z330+AB330-G330-I330-K330-M330-O330-Q330-S330-U330-W330-Y330-AA330-AC330</f>
        <v>0</v>
      </c>
    </row>
    <row r="331" spans="1:30" ht="14.25" customHeight="1" hidden="1">
      <c r="A331" s="50"/>
      <c r="B331" s="51"/>
      <c r="C331" s="61" t="s">
        <v>75</v>
      </c>
      <c r="D331" s="177" t="s">
        <v>198</v>
      </c>
      <c r="E331" s="216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217"/>
    </row>
    <row r="332" spans="1:30" ht="14.25" customHeight="1" hidden="1">
      <c r="A332" s="50"/>
      <c r="B332" s="51"/>
      <c r="C332" s="59" t="s">
        <v>77</v>
      </c>
      <c r="D332" s="101" t="s">
        <v>78</v>
      </c>
      <c r="E332" s="216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217"/>
    </row>
    <row r="333" spans="1:30" ht="14.25" customHeight="1" hidden="1">
      <c r="A333" s="50"/>
      <c r="B333" s="51"/>
      <c r="C333" s="61" t="s">
        <v>79</v>
      </c>
      <c r="D333" s="246"/>
      <c r="E333" s="216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217"/>
    </row>
    <row r="334" spans="1:30" ht="14.25" customHeight="1" hidden="1">
      <c r="A334" s="50"/>
      <c r="B334" s="51"/>
      <c r="C334" s="61" t="s">
        <v>47</v>
      </c>
      <c r="D334" s="182">
        <v>35000000</v>
      </c>
      <c r="E334" s="216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217"/>
    </row>
    <row r="335" spans="1:30" ht="14.25" customHeight="1" hidden="1">
      <c r="A335" s="50"/>
      <c r="B335" s="51"/>
      <c r="C335" s="59" t="s">
        <v>48</v>
      </c>
      <c r="D335" s="183">
        <v>41964</v>
      </c>
      <c r="E335" s="216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217"/>
    </row>
    <row r="336" spans="1:30" ht="14.25" customHeight="1" hidden="1">
      <c r="A336" s="50"/>
      <c r="B336" s="51"/>
      <c r="C336" s="61" t="s">
        <v>49</v>
      </c>
      <c r="D336" s="249">
        <v>0.116667</v>
      </c>
      <c r="E336" s="216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217"/>
    </row>
    <row r="337" spans="1:30" ht="14.25" customHeight="1" hidden="1" thickBot="1">
      <c r="A337" s="67"/>
      <c r="B337" s="68"/>
      <c r="C337" s="184" t="s">
        <v>50</v>
      </c>
      <c r="D337" s="185"/>
      <c r="E337" s="219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  <c r="AA337" s="224"/>
      <c r="AB337" s="224"/>
      <c r="AC337" s="224"/>
      <c r="AD337" s="220"/>
    </row>
    <row r="338" spans="1:30" ht="27" customHeight="1" hidden="1">
      <c r="A338" s="172" t="s">
        <v>206</v>
      </c>
      <c r="B338" s="42" t="s">
        <v>207</v>
      </c>
      <c r="C338" s="43" t="s">
        <v>41</v>
      </c>
      <c r="D338" s="193" t="s">
        <v>208</v>
      </c>
      <c r="E338" s="214">
        <v>0</v>
      </c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215">
        <f>E338+F338+H338+J338+L338+N338+P338+R338+T338+V338+X338+Z338+AB338-G338-I338-K338-M338-O338-Q338-S338-U338-W338-Y338-AA338-AC338</f>
        <v>0</v>
      </c>
    </row>
    <row r="339" spans="1:30" ht="14.25" customHeight="1" hidden="1">
      <c r="A339" s="50"/>
      <c r="B339" s="51"/>
      <c r="C339" s="61" t="s">
        <v>75</v>
      </c>
      <c r="D339" s="177" t="s">
        <v>198</v>
      </c>
      <c r="E339" s="216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217"/>
    </row>
    <row r="340" spans="1:30" ht="14.25" customHeight="1" hidden="1">
      <c r="A340" s="50"/>
      <c r="B340" s="51"/>
      <c r="C340" s="59" t="s">
        <v>77</v>
      </c>
      <c r="D340" s="101" t="s">
        <v>78</v>
      </c>
      <c r="E340" s="216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217"/>
    </row>
    <row r="341" spans="1:30" ht="14.25" customHeight="1" hidden="1">
      <c r="A341" s="50"/>
      <c r="B341" s="51"/>
      <c r="C341" s="61" t="s">
        <v>79</v>
      </c>
      <c r="D341" s="246"/>
      <c r="E341" s="216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217"/>
    </row>
    <row r="342" spans="1:30" ht="14.25" customHeight="1" hidden="1">
      <c r="A342" s="50"/>
      <c r="B342" s="51"/>
      <c r="C342" s="61" t="s">
        <v>47</v>
      </c>
      <c r="D342" s="182">
        <v>45000000</v>
      </c>
      <c r="E342" s="216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217"/>
    </row>
    <row r="343" spans="1:30" ht="14.25" customHeight="1" hidden="1">
      <c r="A343" s="50"/>
      <c r="B343" s="51"/>
      <c r="C343" s="59" t="s">
        <v>48</v>
      </c>
      <c r="D343" s="183">
        <v>42149</v>
      </c>
      <c r="E343" s="216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217"/>
    </row>
    <row r="344" spans="1:30" ht="14.25" customHeight="1" hidden="1">
      <c r="A344" s="50"/>
      <c r="B344" s="51"/>
      <c r="C344" s="61" t="s">
        <v>49</v>
      </c>
      <c r="D344" s="249">
        <v>0.115</v>
      </c>
      <c r="E344" s="216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217"/>
    </row>
    <row r="345" spans="1:30" ht="14.25" customHeight="1" hidden="1" thickBot="1">
      <c r="A345" s="67"/>
      <c r="B345" s="68"/>
      <c r="C345" s="184" t="s">
        <v>50</v>
      </c>
      <c r="D345" s="185"/>
      <c r="E345" s="219"/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  <c r="AA345" s="224"/>
      <c r="AB345" s="224"/>
      <c r="AC345" s="224"/>
      <c r="AD345" s="220"/>
    </row>
    <row r="346" spans="1:30" ht="28.5" customHeight="1" hidden="1">
      <c r="A346" s="172" t="s">
        <v>209</v>
      </c>
      <c r="B346" s="42" t="s">
        <v>210</v>
      </c>
      <c r="C346" s="43" t="s">
        <v>41</v>
      </c>
      <c r="D346" s="193" t="s">
        <v>211</v>
      </c>
      <c r="E346" s="214">
        <v>0</v>
      </c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215">
        <f>E346+F346+H346+J346+L346+N346+P346+R346+T346+V346+X346+Z346+AB346-G346-I346-K346-M346-O346-Q346-S346-U346-W346-Y346-AA346-AC346</f>
        <v>0</v>
      </c>
    </row>
    <row r="347" spans="1:30" ht="25.5" customHeight="1" hidden="1">
      <c r="A347" s="50"/>
      <c r="B347" s="51"/>
      <c r="C347" s="61" t="s">
        <v>75</v>
      </c>
      <c r="D347" s="194" t="s">
        <v>178</v>
      </c>
      <c r="E347" s="216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217"/>
    </row>
    <row r="348" spans="1:30" ht="14.25" customHeight="1" hidden="1">
      <c r="A348" s="50"/>
      <c r="B348" s="51"/>
      <c r="C348" s="59" t="s">
        <v>77</v>
      </c>
      <c r="D348" s="101" t="s">
        <v>78</v>
      </c>
      <c r="E348" s="216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217"/>
    </row>
    <row r="349" spans="1:30" ht="14.25" customHeight="1" hidden="1">
      <c r="A349" s="50"/>
      <c r="B349" s="51"/>
      <c r="C349" s="61" t="s">
        <v>79</v>
      </c>
      <c r="D349" s="246"/>
      <c r="E349" s="216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217"/>
    </row>
    <row r="350" spans="1:30" ht="14.25" customHeight="1" hidden="1">
      <c r="A350" s="50"/>
      <c r="B350" s="51"/>
      <c r="C350" s="61" t="s">
        <v>47</v>
      </c>
      <c r="D350" s="182">
        <v>40000000</v>
      </c>
      <c r="E350" s="216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217"/>
    </row>
    <row r="351" spans="1:30" ht="14.25" customHeight="1" hidden="1">
      <c r="A351" s="50"/>
      <c r="B351" s="51"/>
      <c r="C351" s="59" t="s">
        <v>48</v>
      </c>
      <c r="D351" s="183">
        <v>42123</v>
      </c>
      <c r="E351" s="216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217"/>
    </row>
    <row r="352" spans="1:30" ht="14.25" customHeight="1" hidden="1">
      <c r="A352" s="50"/>
      <c r="B352" s="51"/>
      <c r="C352" s="61" t="s">
        <v>49</v>
      </c>
      <c r="D352" s="250">
        <v>0.0974997</v>
      </c>
      <c r="E352" s="216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217"/>
    </row>
    <row r="353" spans="1:30" ht="14.25" customHeight="1" hidden="1" thickBot="1">
      <c r="A353" s="67"/>
      <c r="B353" s="68"/>
      <c r="C353" s="184" t="s">
        <v>50</v>
      </c>
      <c r="D353" s="185"/>
      <c r="E353" s="219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  <c r="AA353" s="224"/>
      <c r="AB353" s="224"/>
      <c r="AC353" s="224"/>
      <c r="AD353" s="220"/>
    </row>
    <row r="354" spans="1:30" ht="26.25" customHeight="1" hidden="1">
      <c r="A354" s="172" t="s">
        <v>212</v>
      </c>
      <c r="B354" s="42" t="s">
        <v>213</v>
      </c>
      <c r="C354" s="43" t="s">
        <v>41</v>
      </c>
      <c r="D354" s="193" t="s">
        <v>214</v>
      </c>
      <c r="E354" s="214">
        <v>0</v>
      </c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215">
        <f>E354+F354+H354+J354+L354+N354+P354+R354+T354+V354+X354+Z354+AB354-G354-I354-K354-M354-O354-Q354-S354-U354-W354-Y354-AA354-AC354</f>
        <v>0</v>
      </c>
    </row>
    <row r="355" spans="1:30" ht="14.25" customHeight="1" hidden="1">
      <c r="A355" s="50"/>
      <c r="B355" s="51"/>
      <c r="C355" s="61" t="s">
        <v>75</v>
      </c>
      <c r="D355" s="177" t="s">
        <v>198</v>
      </c>
      <c r="E355" s="216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217"/>
    </row>
    <row r="356" spans="1:30" ht="14.25" customHeight="1" hidden="1">
      <c r="A356" s="50"/>
      <c r="B356" s="51"/>
      <c r="C356" s="59" t="s">
        <v>77</v>
      </c>
      <c r="D356" s="101" t="s">
        <v>78</v>
      </c>
      <c r="E356" s="216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217"/>
    </row>
    <row r="357" spans="1:30" ht="14.25" customHeight="1" hidden="1">
      <c r="A357" s="50"/>
      <c r="B357" s="51"/>
      <c r="C357" s="61" t="s">
        <v>79</v>
      </c>
      <c r="D357" s="246"/>
      <c r="E357" s="216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217"/>
    </row>
    <row r="358" spans="1:30" ht="14.25" customHeight="1" hidden="1">
      <c r="A358" s="50"/>
      <c r="B358" s="51"/>
      <c r="C358" s="61" t="s">
        <v>47</v>
      </c>
      <c r="D358" s="182">
        <v>10000000</v>
      </c>
      <c r="E358" s="216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217"/>
    </row>
    <row r="359" spans="1:30" ht="14.25" customHeight="1" hidden="1">
      <c r="A359" s="50"/>
      <c r="B359" s="51"/>
      <c r="C359" s="59" t="s">
        <v>48</v>
      </c>
      <c r="D359" s="183">
        <v>42277</v>
      </c>
      <c r="E359" s="216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217"/>
    </row>
    <row r="360" spans="1:30" ht="14.25" customHeight="1" hidden="1">
      <c r="A360" s="50"/>
      <c r="B360" s="51"/>
      <c r="C360" s="61" t="s">
        <v>49</v>
      </c>
      <c r="D360" s="249">
        <v>0.12935</v>
      </c>
      <c r="E360" s="216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217"/>
    </row>
    <row r="361" spans="1:30" ht="14.25" customHeight="1" hidden="1" thickBot="1">
      <c r="A361" s="67"/>
      <c r="B361" s="68"/>
      <c r="C361" s="184" t="s">
        <v>50</v>
      </c>
      <c r="D361" s="185"/>
      <c r="E361" s="219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  <c r="AA361" s="224"/>
      <c r="AB361" s="224"/>
      <c r="AC361" s="224"/>
      <c r="AD361" s="220"/>
    </row>
    <row r="362" spans="1:30" ht="28.5" customHeight="1" hidden="1">
      <c r="A362" s="172" t="s">
        <v>215</v>
      </c>
      <c r="B362" s="42" t="s">
        <v>216</v>
      </c>
      <c r="C362" s="43" t="s">
        <v>41</v>
      </c>
      <c r="D362" s="193" t="s">
        <v>217</v>
      </c>
      <c r="E362" s="214">
        <v>0</v>
      </c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215">
        <f>E362+F362+H362+J362+L362+N362+P362+R362+T362+V362+X362+Z362+AB362-G362-I362-K362-M362-O362-Q362-S362-U362-W362-Y362-AA362-AC362</f>
        <v>0</v>
      </c>
    </row>
    <row r="363" spans="1:30" ht="25.5" customHeight="1" hidden="1">
      <c r="A363" s="50"/>
      <c r="B363" s="51"/>
      <c r="C363" s="61" t="s">
        <v>75</v>
      </c>
      <c r="D363" s="194" t="s">
        <v>178</v>
      </c>
      <c r="E363" s="216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217"/>
    </row>
    <row r="364" spans="1:30" ht="14.25" customHeight="1" hidden="1">
      <c r="A364" s="50"/>
      <c r="B364" s="51"/>
      <c r="C364" s="59" t="s">
        <v>77</v>
      </c>
      <c r="D364" s="101" t="s">
        <v>78</v>
      </c>
      <c r="E364" s="216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217"/>
    </row>
    <row r="365" spans="1:30" ht="14.25" customHeight="1" hidden="1">
      <c r="A365" s="50"/>
      <c r="B365" s="51"/>
      <c r="C365" s="61" t="s">
        <v>79</v>
      </c>
      <c r="D365" s="246"/>
      <c r="E365" s="216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217"/>
    </row>
    <row r="366" spans="1:30" ht="14.25" customHeight="1" hidden="1">
      <c r="A366" s="50"/>
      <c r="B366" s="51"/>
      <c r="C366" s="61" t="s">
        <v>47</v>
      </c>
      <c r="D366" s="182">
        <v>40000000</v>
      </c>
      <c r="E366" s="216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217"/>
    </row>
    <row r="367" spans="1:30" ht="14.25" customHeight="1" hidden="1">
      <c r="A367" s="50"/>
      <c r="B367" s="51"/>
      <c r="C367" s="59" t="s">
        <v>48</v>
      </c>
      <c r="D367" s="183">
        <v>42354</v>
      </c>
      <c r="E367" s="216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217"/>
    </row>
    <row r="368" spans="1:30" ht="14.25" customHeight="1" hidden="1">
      <c r="A368" s="50"/>
      <c r="B368" s="51"/>
      <c r="C368" s="61" t="s">
        <v>49</v>
      </c>
      <c r="D368" s="251">
        <v>0.13666666</v>
      </c>
      <c r="E368" s="216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217"/>
    </row>
    <row r="369" spans="1:30" ht="14.25" customHeight="1" hidden="1" thickBot="1">
      <c r="A369" s="67"/>
      <c r="B369" s="68"/>
      <c r="C369" s="184" t="s">
        <v>50</v>
      </c>
      <c r="D369" s="185"/>
      <c r="E369" s="219"/>
      <c r="F369" s="224"/>
      <c r="G369" s="224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  <c r="AA369" s="224"/>
      <c r="AB369" s="224"/>
      <c r="AC369" s="224"/>
      <c r="AD369" s="220"/>
    </row>
    <row r="370" spans="1:30" ht="28.5" customHeight="1" hidden="1">
      <c r="A370" s="172" t="s">
        <v>218</v>
      </c>
      <c r="B370" s="42" t="s">
        <v>219</v>
      </c>
      <c r="C370" s="43" t="s">
        <v>41</v>
      </c>
      <c r="D370" s="193" t="s">
        <v>220</v>
      </c>
      <c r="E370" s="21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215">
        <f>E370+F370+H370+J370+L370+N370+P370+R370+T370+V370+X370+Z370+AB370-G370-I370-K370-M370-O370-Q370-S370-U370-W370-Y370-AA370-AC370</f>
        <v>0</v>
      </c>
    </row>
    <row r="371" spans="1:30" ht="25.5" customHeight="1" hidden="1">
      <c r="A371" s="50"/>
      <c r="B371" s="51"/>
      <c r="C371" s="61" t="s">
        <v>75</v>
      </c>
      <c r="D371" s="194" t="s">
        <v>178</v>
      </c>
      <c r="E371" s="216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217"/>
    </row>
    <row r="372" spans="1:30" ht="14.25" customHeight="1" hidden="1">
      <c r="A372" s="50"/>
      <c r="B372" s="51"/>
      <c r="C372" s="59" t="s">
        <v>77</v>
      </c>
      <c r="D372" s="101" t="s">
        <v>78</v>
      </c>
      <c r="E372" s="216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217"/>
    </row>
    <row r="373" spans="1:30" ht="14.25" customHeight="1" hidden="1">
      <c r="A373" s="50"/>
      <c r="B373" s="51"/>
      <c r="C373" s="61" t="s">
        <v>79</v>
      </c>
      <c r="D373" s="246"/>
      <c r="E373" s="216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217"/>
    </row>
    <row r="374" spans="1:30" ht="14.25" customHeight="1" hidden="1">
      <c r="A374" s="50"/>
      <c r="B374" s="51"/>
      <c r="C374" s="61" t="s">
        <v>47</v>
      </c>
      <c r="D374" s="182">
        <v>40000000</v>
      </c>
      <c r="E374" s="216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217"/>
    </row>
    <row r="375" spans="1:30" ht="14.25" customHeight="1" hidden="1">
      <c r="A375" s="50"/>
      <c r="B375" s="51"/>
      <c r="C375" s="59" t="s">
        <v>48</v>
      </c>
      <c r="D375" s="183">
        <v>42487</v>
      </c>
      <c r="E375" s="216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217"/>
    </row>
    <row r="376" spans="1:30" ht="14.25" customHeight="1" hidden="1">
      <c r="A376" s="50"/>
      <c r="B376" s="51"/>
      <c r="C376" s="61" t="s">
        <v>49</v>
      </c>
      <c r="D376" s="251">
        <v>0.191</v>
      </c>
      <c r="E376" s="216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217"/>
    </row>
    <row r="377" spans="1:30" ht="14.25" customHeight="1" hidden="1" thickBot="1">
      <c r="A377" s="67"/>
      <c r="B377" s="68"/>
      <c r="C377" s="184" t="s">
        <v>50</v>
      </c>
      <c r="D377" s="185"/>
      <c r="E377" s="219"/>
      <c r="F377" s="224"/>
      <c r="G377" s="22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  <c r="AA377" s="224"/>
      <c r="AB377" s="224"/>
      <c r="AC377" s="224"/>
      <c r="AD377" s="220"/>
    </row>
    <row r="378" spans="1:30" ht="28.5" customHeight="1" hidden="1">
      <c r="A378" s="172" t="s">
        <v>221</v>
      </c>
      <c r="B378" s="42" t="s">
        <v>222</v>
      </c>
      <c r="C378" s="43" t="s">
        <v>41</v>
      </c>
      <c r="D378" s="193" t="s">
        <v>223</v>
      </c>
      <c r="E378" s="21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215">
        <f>E378+F378+H378+J378+L378+N378+P378+R378+T378+V378+X378+Z378+AB378-G378-I378-K378-M378-O378-Q378-S378-U378-W378-Y378-AA378-AC378</f>
        <v>0</v>
      </c>
    </row>
    <row r="379" spans="1:30" ht="25.5" customHeight="1" hidden="1">
      <c r="A379" s="50"/>
      <c r="B379" s="51"/>
      <c r="C379" s="61" t="s">
        <v>75</v>
      </c>
      <c r="D379" s="194" t="s">
        <v>224</v>
      </c>
      <c r="E379" s="216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217"/>
    </row>
    <row r="380" spans="1:30" ht="14.25" customHeight="1" hidden="1">
      <c r="A380" s="50"/>
      <c r="B380" s="51"/>
      <c r="C380" s="59" t="s">
        <v>77</v>
      </c>
      <c r="D380" s="101" t="s">
        <v>78</v>
      </c>
      <c r="E380" s="216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217"/>
    </row>
    <row r="381" spans="1:30" ht="14.25" customHeight="1" hidden="1">
      <c r="A381" s="50"/>
      <c r="B381" s="51"/>
      <c r="C381" s="61" t="s">
        <v>79</v>
      </c>
      <c r="D381" s="246"/>
      <c r="E381" s="216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217"/>
    </row>
    <row r="382" spans="1:30" ht="14.25" customHeight="1" hidden="1">
      <c r="A382" s="50"/>
      <c r="B382" s="51"/>
      <c r="C382" s="61" t="s">
        <v>47</v>
      </c>
      <c r="D382" s="182">
        <v>20000000</v>
      </c>
      <c r="E382" s="216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217"/>
    </row>
    <row r="383" spans="1:30" ht="14.25" customHeight="1" hidden="1">
      <c r="A383" s="50"/>
      <c r="B383" s="51"/>
      <c r="C383" s="59" t="s">
        <v>48</v>
      </c>
      <c r="D383" s="183">
        <v>42517</v>
      </c>
      <c r="E383" s="216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217"/>
    </row>
    <row r="384" spans="1:30" ht="14.25" customHeight="1" hidden="1">
      <c r="A384" s="50"/>
      <c r="B384" s="51"/>
      <c r="C384" s="61" t="s">
        <v>49</v>
      </c>
      <c r="D384" s="251">
        <v>0.221667</v>
      </c>
      <c r="E384" s="216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217"/>
    </row>
    <row r="385" spans="1:30" ht="14.25" customHeight="1" hidden="1" thickBot="1">
      <c r="A385" s="67"/>
      <c r="B385" s="68"/>
      <c r="C385" s="184" t="s">
        <v>50</v>
      </c>
      <c r="D385" s="185"/>
      <c r="E385" s="219"/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  <c r="AA385" s="224"/>
      <c r="AB385" s="224"/>
      <c r="AC385" s="224"/>
      <c r="AD385" s="220"/>
    </row>
    <row r="386" spans="1:30" ht="28.5" customHeight="1" hidden="1">
      <c r="A386" s="172" t="s">
        <v>225</v>
      </c>
      <c r="B386" s="42" t="s">
        <v>226</v>
      </c>
      <c r="C386" s="43" t="s">
        <v>41</v>
      </c>
      <c r="D386" s="193" t="s">
        <v>227</v>
      </c>
      <c r="E386" s="21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215">
        <f>E386+F386+H386+J386+L386+N386+P386+R386+T386+V386+X386+Z386+AB386-G386-I386-K386-M386-O386-Q386-S386-U386-W386-Y386-AA386-AC386</f>
        <v>0</v>
      </c>
    </row>
    <row r="387" spans="1:30" ht="25.5" customHeight="1" hidden="1">
      <c r="A387" s="50"/>
      <c r="B387" s="51"/>
      <c r="C387" s="61" t="s">
        <v>75</v>
      </c>
      <c r="D387" s="194" t="s">
        <v>228</v>
      </c>
      <c r="E387" s="216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217"/>
    </row>
    <row r="388" spans="1:30" ht="14.25" customHeight="1" hidden="1">
      <c r="A388" s="50"/>
      <c r="B388" s="51"/>
      <c r="C388" s="59" t="s">
        <v>77</v>
      </c>
      <c r="D388" s="101" t="s">
        <v>78</v>
      </c>
      <c r="E388" s="216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217"/>
    </row>
    <row r="389" spans="1:30" ht="14.25" customHeight="1" hidden="1">
      <c r="A389" s="50"/>
      <c r="B389" s="51"/>
      <c r="C389" s="61" t="s">
        <v>79</v>
      </c>
      <c r="D389" s="246"/>
      <c r="E389" s="216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217"/>
    </row>
    <row r="390" spans="1:30" ht="14.25" customHeight="1" hidden="1">
      <c r="A390" s="50"/>
      <c r="B390" s="51"/>
      <c r="C390" s="61" t="s">
        <v>47</v>
      </c>
      <c r="D390" s="182">
        <v>35000000</v>
      </c>
      <c r="E390" s="216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217"/>
    </row>
    <row r="391" spans="1:30" ht="14.25" customHeight="1" hidden="1">
      <c r="A391" s="50"/>
      <c r="B391" s="51"/>
      <c r="C391" s="59" t="s">
        <v>48</v>
      </c>
      <c r="D391" s="183">
        <v>42663</v>
      </c>
      <c r="E391" s="216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217"/>
    </row>
    <row r="392" spans="1:30" ht="14.25" customHeight="1" hidden="1">
      <c r="A392" s="50"/>
      <c r="B392" s="51"/>
      <c r="C392" s="61" t="s">
        <v>49</v>
      </c>
      <c r="D392" s="251">
        <v>0.1352959</v>
      </c>
      <c r="E392" s="216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217"/>
    </row>
    <row r="393" spans="1:30" ht="14.25" customHeight="1" hidden="1" thickBot="1">
      <c r="A393" s="67"/>
      <c r="B393" s="68"/>
      <c r="C393" s="184" t="s">
        <v>50</v>
      </c>
      <c r="D393" s="185"/>
      <c r="E393" s="219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  <c r="AA393" s="224"/>
      <c r="AB393" s="224"/>
      <c r="AC393" s="224"/>
      <c r="AD393" s="220"/>
    </row>
    <row r="394" spans="1:30" ht="28.5" customHeight="1" hidden="1">
      <c r="A394" s="172" t="s">
        <v>229</v>
      </c>
      <c r="B394" s="42" t="s">
        <v>230</v>
      </c>
      <c r="C394" s="43" t="s">
        <v>41</v>
      </c>
      <c r="D394" s="193" t="s">
        <v>231</v>
      </c>
      <c r="E394" s="21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215">
        <f>E394+F394+H394+J394+L394+N394+P394+R394+T394+V394+X394+Z394+AB394-G394-I394-K394-M394-O394-Q394-S394-U394-W394-Y394-AA394-AC394</f>
        <v>0</v>
      </c>
    </row>
    <row r="395" spans="1:30" ht="25.5" customHeight="1" hidden="1">
      <c r="A395" s="50"/>
      <c r="B395" s="51"/>
      <c r="C395" s="61" t="s">
        <v>75</v>
      </c>
      <c r="D395" s="194" t="s">
        <v>224</v>
      </c>
      <c r="E395" s="216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217"/>
    </row>
    <row r="396" spans="1:30" ht="14.25" customHeight="1" hidden="1">
      <c r="A396" s="50"/>
      <c r="B396" s="51"/>
      <c r="C396" s="59" t="s">
        <v>77</v>
      </c>
      <c r="D396" s="101" t="s">
        <v>78</v>
      </c>
      <c r="E396" s="216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217"/>
    </row>
    <row r="397" spans="1:30" ht="14.25" customHeight="1" hidden="1">
      <c r="A397" s="50"/>
      <c r="B397" s="51"/>
      <c r="C397" s="61" t="s">
        <v>79</v>
      </c>
      <c r="D397" s="246"/>
      <c r="E397" s="216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217"/>
    </row>
    <row r="398" spans="1:30" ht="14.25" customHeight="1" hidden="1">
      <c r="A398" s="50"/>
      <c r="B398" s="51"/>
      <c r="C398" s="61" t="s">
        <v>47</v>
      </c>
      <c r="D398" s="182">
        <v>41700000</v>
      </c>
      <c r="E398" s="216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217"/>
    </row>
    <row r="399" spans="1:30" ht="14.25" customHeight="1" hidden="1">
      <c r="A399" s="50"/>
      <c r="B399" s="51"/>
      <c r="C399" s="59" t="s">
        <v>48</v>
      </c>
      <c r="D399" s="183">
        <v>42679</v>
      </c>
      <c r="E399" s="216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217"/>
    </row>
    <row r="400" spans="1:30" ht="14.25" customHeight="1" hidden="1">
      <c r="A400" s="50"/>
      <c r="B400" s="51"/>
      <c r="C400" s="61" t="s">
        <v>49</v>
      </c>
      <c r="D400" s="251">
        <v>0.17</v>
      </c>
      <c r="E400" s="216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217"/>
    </row>
    <row r="401" spans="1:30" ht="14.25" customHeight="1" hidden="1" thickBot="1">
      <c r="A401" s="67"/>
      <c r="B401" s="68"/>
      <c r="C401" s="184" t="s">
        <v>50</v>
      </c>
      <c r="D401" s="185"/>
      <c r="E401" s="219"/>
      <c r="F401" s="224"/>
      <c r="G401" s="22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  <c r="AA401" s="224"/>
      <c r="AB401" s="224"/>
      <c r="AC401" s="224"/>
      <c r="AD401" s="220"/>
    </row>
    <row r="402" spans="1:30" ht="28.5" customHeight="1" hidden="1">
      <c r="A402" s="172" t="s">
        <v>232</v>
      </c>
      <c r="B402" s="42" t="s">
        <v>233</v>
      </c>
      <c r="C402" s="43" t="s">
        <v>41</v>
      </c>
      <c r="D402" s="193" t="s">
        <v>234</v>
      </c>
      <c r="E402" s="21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215">
        <f>E402+F402+H402+J402+L402+N402+P402+R402+T402+V402+X402+Z402+AB402-G402-I402-K402-M402-O402-Q402-S402-U402-W402-Y402-AA402-AC402</f>
        <v>0</v>
      </c>
    </row>
    <row r="403" spans="1:30" ht="25.5" customHeight="1" hidden="1">
      <c r="A403" s="50"/>
      <c r="B403" s="51"/>
      <c r="C403" s="61" t="s">
        <v>75</v>
      </c>
      <c r="D403" s="194" t="s">
        <v>224</v>
      </c>
      <c r="E403" s="216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217"/>
    </row>
    <row r="404" spans="1:30" ht="14.25" customHeight="1" hidden="1">
      <c r="A404" s="50"/>
      <c r="B404" s="51"/>
      <c r="C404" s="59" t="s">
        <v>77</v>
      </c>
      <c r="D404" s="101" t="s">
        <v>78</v>
      </c>
      <c r="E404" s="216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217"/>
    </row>
    <row r="405" spans="1:30" ht="14.25" customHeight="1" hidden="1">
      <c r="A405" s="50"/>
      <c r="B405" s="51"/>
      <c r="C405" s="61" t="s">
        <v>79</v>
      </c>
      <c r="D405" s="246"/>
      <c r="E405" s="216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217"/>
    </row>
    <row r="406" spans="1:30" ht="14.25" customHeight="1" hidden="1">
      <c r="A406" s="50"/>
      <c r="B406" s="51"/>
      <c r="C406" s="61" t="s">
        <v>47</v>
      </c>
      <c r="D406" s="182">
        <v>40000000</v>
      </c>
      <c r="E406" s="216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217"/>
    </row>
    <row r="407" spans="1:30" ht="14.25" customHeight="1" hidden="1">
      <c r="A407" s="50"/>
      <c r="B407" s="51"/>
      <c r="C407" s="59" t="s">
        <v>48</v>
      </c>
      <c r="D407" s="183">
        <v>42718</v>
      </c>
      <c r="E407" s="216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217"/>
    </row>
    <row r="408" spans="1:30" ht="14.25" customHeight="1" hidden="1">
      <c r="A408" s="50"/>
      <c r="B408" s="51"/>
      <c r="C408" s="61" t="s">
        <v>49</v>
      </c>
      <c r="D408" s="251">
        <v>0.13885</v>
      </c>
      <c r="E408" s="216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217"/>
    </row>
    <row r="409" spans="1:30" ht="14.25" customHeight="1" hidden="1" thickBot="1">
      <c r="A409" s="67"/>
      <c r="B409" s="68"/>
      <c r="C409" s="184" t="s">
        <v>50</v>
      </c>
      <c r="D409" s="185"/>
      <c r="E409" s="219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  <c r="AA409" s="224"/>
      <c r="AB409" s="224"/>
      <c r="AC409" s="224"/>
      <c r="AD409" s="220"/>
    </row>
    <row r="410" spans="1:30" ht="28.5" customHeight="1" hidden="1">
      <c r="A410" s="172" t="s">
        <v>235</v>
      </c>
      <c r="B410" s="42" t="s">
        <v>236</v>
      </c>
      <c r="C410" s="43" t="s">
        <v>41</v>
      </c>
      <c r="D410" s="193" t="s">
        <v>237</v>
      </c>
      <c r="E410" s="214">
        <v>0</v>
      </c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215">
        <f>E410+F410+H410+J410+L410+N410+P410+R410+T410+V410+X410+Z410+AB410-G410-I410-K410-M410-O410-Q410-S410-U410-W410-Y410-AA410-AC410</f>
        <v>0</v>
      </c>
    </row>
    <row r="411" spans="1:30" ht="25.5" customHeight="1" hidden="1">
      <c r="A411" s="50"/>
      <c r="B411" s="51"/>
      <c r="C411" s="61" t="s">
        <v>75</v>
      </c>
      <c r="D411" s="194" t="s">
        <v>238</v>
      </c>
      <c r="E411" s="216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217"/>
    </row>
    <row r="412" spans="1:30" ht="14.25" customHeight="1" hidden="1">
      <c r="A412" s="50"/>
      <c r="B412" s="51"/>
      <c r="C412" s="59" t="s">
        <v>77</v>
      </c>
      <c r="D412" s="101" t="s">
        <v>78</v>
      </c>
      <c r="E412" s="216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217"/>
    </row>
    <row r="413" spans="1:30" ht="14.25" customHeight="1" hidden="1">
      <c r="A413" s="50"/>
      <c r="B413" s="51"/>
      <c r="C413" s="61" t="s">
        <v>79</v>
      </c>
      <c r="D413" s="246"/>
      <c r="E413" s="216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217"/>
    </row>
    <row r="414" spans="1:30" ht="14.25" customHeight="1" hidden="1">
      <c r="A414" s="50"/>
      <c r="B414" s="51"/>
      <c r="C414" s="61" t="s">
        <v>47</v>
      </c>
      <c r="D414" s="182">
        <v>15000000</v>
      </c>
      <c r="E414" s="216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217"/>
    </row>
    <row r="415" spans="1:30" ht="14.25" customHeight="1" hidden="1">
      <c r="A415" s="50"/>
      <c r="B415" s="51"/>
      <c r="C415" s="59" t="s">
        <v>48</v>
      </c>
      <c r="D415" s="183">
        <v>42851</v>
      </c>
      <c r="E415" s="216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217"/>
    </row>
    <row r="416" spans="1:30" ht="14.25" customHeight="1" hidden="1">
      <c r="A416" s="50"/>
      <c r="B416" s="51"/>
      <c r="C416" s="61" t="s">
        <v>49</v>
      </c>
      <c r="D416" s="251">
        <v>0.1332111</v>
      </c>
      <c r="E416" s="216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217"/>
    </row>
    <row r="417" spans="1:30" ht="14.25" customHeight="1" hidden="1" thickBot="1">
      <c r="A417" s="67"/>
      <c r="B417" s="68"/>
      <c r="C417" s="184" t="s">
        <v>50</v>
      </c>
      <c r="D417" s="185"/>
      <c r="E417" s="219"/>
      <c r="F417" s="224"/>
      <c r="G417" s="22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  <c r="AA417" s="224"/>
      <c r="AB417" s="224"/>
      <c r="AC417" s="224"/>
      <c r="AD417" s="220"/>
    </row>
    <row r="418" spans="1:30" ht="28.5" customHeight="1" hidden="1">
      <c r="A418" s="172" t="s">
        <v>239</v>
      </c>
      <c r="B418" s="42" t="s">
        <v>240</v>
      </c>
      <c r="C418" s="43" t="s">
        <v>41</v>
      </c>
      <c r="D418" s="193" t="s">
        <v>241</v>
      </c>
      <c r="E418" s="214">
        <v>0</v>
      </c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215">
        <f>E418+F418+H418+J418+L418+N418+P418+R418+T418+V418+X418+Z418+AB418-G418-I418-K418-M418-O418-Q418-S418-U418-W418-Y418-AA418-AC418</f>
        <v>0</v>
      </c>
    </row>
    <row r="419" spans="1:30" ht="25.5" customHeight="1" hidden="1">
      <c r="A419" s="50"/>
      <c r="B419" s="51"/>
      <c r="C419" s="61" t="s">
        <v>75</v>
      </c>
      <c r="D419" s="194" t="s">
        <v>224</v>
      </c>
      <c r="E419" s="216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217"/>
    </row>
    <row r="420" spans="1:30" ht="14.25" customHeight="1" hidden="1">
      <c r="A420" s="50"/>
      <c r="B420" s="51"/>
      <c r="C420" s="59" t="s">
        <v>77</v>
      </c>
      <c r="D420" s="101" t="s">
        <v>78</v>
      </c>
      <c r="E420" s="216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217"/>
    </row>
    <row r="421" spans="1:30" ht="14.25" customHeight="1" hidden="1">
      <c r="A421" s="50"/>
      <c r="B421" s="51"/>
      <c r="C421" s="61" t="s">
        <v>79</v>
      </c>
      <c r="D421" s="246"/>
      <c r="E421" s="216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217"/>
    </row>
    <row r="422" spans="1:30" ht="14.25" customHeight="1" hidden="1">
      <c r="A422" s="50"/>
      <c r="B422" s="51"/>
      <c r="C422" s="61" t="s">
        <v>47</v>
      </c>
      <c r="D422" s="182">
        <v>41700000</v>
      </c>
      <c r="E422" s="216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217"/>
    </row>
    <row r="423" spans="1:30" ht="14.25" customHeight="1" hidden="1">
      <c r="A423" s="50"/>
      <c r="B423" s="51"/>
      <c r="C423" s="59" t="s">
        <v>48</v>
      </c>
      <c r="D423" s="183">
        <v>42923</v>
      </c>
      <c r="E423" s="216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217"/>
    </row>
    <row r="424" spans="1:30" ht="14.25" customHeight="1" hidden="1">
      <c r="A424" s="50"/>
      <c r="B424" s="51"/>
      <c r="C424" s="61" t="s">
        <v>49</v>
      </c>
      <c r="D424" s="251">
        <v>0.155</v>
      </c>
      <c r="E424" s="216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217"/>
    </row>
    <row r="425" spans="1:30" ht="14.25" customHeight="1" hidden="1" thickBot="1">
      <c r="A425" s="67"/>
      <c r="B425" s="68"/>
      <c r="C425" s="184" t="s">
        <v>50</v>
      </c>
      <c r="D425" s="185"/>
      <c r="E425" s="219"/>
      <c r="F425" s="224"/>
      <c r="G425" s="224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  <c r="AA425" s="224"/>
      <c r="AB425" s="224"/>
      <c r="AC425" s="224"/>
      <c r="AD425" s="220"/>
    </row>
    <row r="426" spans="1:30" ht="28.5" customHeight="1" hidden="1">
      <c r="A426" s="172" t="s">
        <v>242</v>
      </c>
      <c r="B426" s="42" t="s">
        <v>243</v>
      </c>
      <c r="C426" s="43" t="s">
        <v>41</v>
      </c>
      <c r="D426" s="193" t="s">
        <v>244</v>
      </c>
      <c r="E426" s="214">
        <v>0</v>
      </c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215">
        <f>E426+F426+H426+J426+L426+N426+P426+R426+T426+V426+X426+Z426+AB426-G426-I426-K426-M426-O426-Q426-S426-U426-W426-Y426-AA426-AC426</f>
        <v>0</v>
      </c>
    </row>
    <row r="427" spans="1:30" ht="25.5" customHeight="1" hidden="1">
      <c r="A427" s="50"/>
      <c r="B427" s="51"/>
      <c r="C427" s="61" t="s">
        <v>75</v>
      </c>
      <c r="D427" s="194" t="s">
        <v>224</v>
      </c>
      <c r="E427" s="216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217"/>
    </row>
    <row r="428" spans="1:30" ht="14.25" customHeight="1" hidden="1">
      <c r="A428" s="50"/>
      <c r="B428" s="51"/>
      <c r="C428" s="59" t="s">
        <v>77</v>
      </c>
      <c r="D428" s="101" t="s">
        <v>78</v>
      </c>
      <c r="E428" s="216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217"/>
    </row>
    <row r="429" spans="1:30" ht="14.25" customHeight="1" hidden="1">
      <c r="A429" s="50"/>
      <c r="B429" s="51"/>
      <c r="C429" s="61" t="s">
        <v>79</v>
      </c>
      <c r="D429" s="246"/>
      <c r="E429" s="216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217"/>
    </row>
    <row r="430" spans="1:30" ht="14.25" customHeight="1" hidden="1">
      <c r="A430" s="50"/>
      <c r="B430" s="51"/>
      <c r="C430" s="61" t="s">
        <v>47</v>
      </c>
      <c r="D430" s="182">
        <v>75000000</v>
      </c>
      <c r="E430" s="216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217"/>
    </row>
    <row r="431" spans="1:30" ht="14.25" customHeight="1" hidden="1">
      <c r="A431" s="50"/>
      <c r="B431" s="51"/>
      <c r="C431" s="59" t="s">
        <v>48</v>
      </c>
      <c r="D431" s="183">
        <v>42976</v>
      </c>
      <c r="E431" s="216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217"/>
    </row>
    <row r="432" spans="1:30" ht="14.25" customHeight="1" hidden="1">
      <c r="A432" s="50"/>
      <c r="B432" s="51"/>
      <c r="C432" s="61" t="s">
        <v>49</v>
      </c>
      <c r="D432" s="251">
        <v>0.1366783</v>
      </c>
      <c r="E432" s="216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217"/>
    </row>
    <row r="433" spans="1:30" ht="14.25" customHeight="1" hidden="1" thickBot="1">
      <c r="A433" s="67"/>
      <c r="B433" s="68"/>
      <c r="C433" s="184" t="s">
        <v>50</v>
      </c>
      <c r="D433" s="185"/>
      <c r="E433" s="219"/>
      <c r="F433" s="224"/>
      <c r="G433" s="22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  <c r="AA433" s="224"/>
      <c r="AB433" s="224"/>
      <c r="AC433" s="224"/>
      <c r="AD433" s="220"/>
    </row>
    <row r="434" spans="1:30" ht="28.5" customHeight="1" hidden="1">
      <c r="A434" s="172" t="s">
        <v>245</v>
      </c>
      <c r="B434" s="42" t="s">
        <v>246</v>
      </c>
      <c r="C434" s="43" t="s">
        <v>41</v>
      </c>
      <c r="D434" s="193" t="s">
        <v>247</v>
      </c>
      <c r="E434" s="214">
        <v>0</v>
      </c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215">
        <f>E434+F434+H434+J434+L434+N434+P434+R434+T434+V434+X434+Z434+AB434-G434-I434-K434-M434-O434-Q434-S434-U434-W434-Y434-AA434-AC434</f>
        <v>0</v>
      </c>
    </row>
    <row r="435" spans="1:30" ht="25.5" customHeight="1" hidden="1">
      <c r="A435" s="50"/>
      <c r="B435" s="51"/>
      <c r="C435" s="61" t="s">
        <v>75</v>
      </c>
      <c r="D435" s="194" t="s">
        <v>224</v>
      </c>
      <c r="E435" s="216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217"/>
    </row>
    <row r="436" spans="1:30" ht="14.25" customHeight="1" hidden="1">
      <c r="A436" s="50"/>
      <c r="B436" s="51"/>
      <c r="C436" s="59" t="s">
        <v>77</v>
      </c>
      <c r="D436" s="101" t="s">
        <v>78</v>
      </c>
      <c r="E436" s="216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217"/>
    </row>
    <row r="437" spans="1:30" ht="14.25" customHeight="1" hidden="1">
      <c r="A437" s="50"/>
      <c r="B437" s="51"/>
      <c r="C437" s="61" t="s">
        <v>79</v>
      </c>
      <c r="D437" s="246"/>
      <c r="E437" s="216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217"/>
    </row>
    <row r="438" spans="1:30" ht="14.25" customHeight="1" hidden="1">
      <c r="A438" s="50"/>
      <c r="B438" s="51"/>
      <c r="C438" s="61" t="s">
        <v>47</v>
      </c>
      <c r="D438" s="182">
        <v>23704100</v>
      </c>
      <c r="E438" s="216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217"/>
    </row>
    <row r="439" spans="1:30" ht="14.25" customHeight="1" hidden="1">
      <c r="A439" s="50"/>
      <c r="B439" s="51"/>
      <c r="C439" s="59" t="s">
        <v>48</v>
      </c>
      <c r="D439" s="183">
        <v>43083</v>
      </c>
      <c r="E439" s="216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217"/>
    </row>
    <row r="440" spans="1:30" ht="14.25" customHeight="1" hidden="1">
      <c r="A440" s="50"/>
      <c r="B440" s="51"/>
      <c r="C440" s="61" t="s">
        <v>49</v>
      </c>
      <c r="D440" s="251">
        <v>0.127013</v>
      </c>
      <c r="E440" s="216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217"/>
    </row>
    <row r="441" spans="1:30" ht="14.25" customHeight="1" hidden="1" thickBot="1">
      <c r="A441" s="67"/>
      <c r="B441" s="68"/>
      <c r="C441" s="184" t="s">
        <v>50</v>
      </c>
      <c r="D441" s="185"/>
      <c r="E441" s="219"/>
      <c r="F441" s="224"/>
      <c r="G441" s="22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  <c r="AA441" s="224"/>
      <c r="AB441" s="224"/>
      <c r="AC441" s="224"/>
      <c r="AD441" s="220"/>
    </row>
    <row r="442" spans="1:30" ht="28.5" customHeight="1">
      <c r="A442" s="172" t="s">
        <v>248</v>
      </c>
      <c r="B442" s="42" t="s">
        <v>249</v>
      </c>
      <c r="C442" s="43" t="s">
        <v>41</v>
      </c>
      <c r="D442" s="193" t="s">
        <v>250</v>
      </c>
      <c r="E442" s="174">
        <v>21000000</v>
      </c>
      <c r="F442" s="94"/>
      <c r="G442" s="94"/>
      <c r="H442" s="94"/>
      <c r="I442" s="94"/>
      <c r="J442" s="94"/>
      <c r="K442" s="94"/>
      <c r="L442" s="94"/>
      <c r="M442" s="94">
        <v>21000000</v>
      </c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176">
        <f>E442+F442+H442+J442+L442+N442+P442+R442+T442+V442+X442+Z442+AB442-G442-I442-K442-M442-O442-Q442-S442-U442-W442-Y442-AA442-AC442</f>
        <v>0</v>
      </c>
    </row>
    <row r="443" spans="1:30" ht="25.5" customHeight="1">
      <c r="A443" s="50"/>
      <c r="B443" s="51"/>
      <c r="C443" s="61" t="s">
        <v>75</v>
      </c>
      <c r="D443" s="194" t="s">
        <v>224</v>
      </c>
      <c r="E443" s="178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80"/>
    </row>
    <row r="444" spans="1:30" ht="14.25" customHeight="1">
      <c r="A444" s="50"/>
      <c r="B444" s="51"/>
      <c r="C444" s="59" t="s">
        <v>77</v>
      </c>
      <c r="D444" s="101" t="s">
        <v>78</v>
      </c>
      <c r="E444" s="178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80"/>
    </row>
    <row r="445" spans="1:30" ht="14.25" customHeight="1">
      <c r="A445" s="50"/>
      <c r="B445" s="51"/>
      <c r="C445" s="61" t="s">
        <v>79</v>
      </c>
      <c r="D445" s="246"/>
      <c r="E445" s="178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80"/>
    </row>
    <row r="446" spans="1:30" ht="14.25" customHeight="1">
      <c r="A446" s="50"/>
      <c r="B446" s="51"/>
      <c r="C446" s="61" t="s">
        <v>47</v>
      </c>
      <c r="D446" s="182">
        <v>21000000</v>
      </c>
      <c r="E446" s="178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80"/>
    </row>
    <row r="447" spans="1:30" ht="14.25" customHeight="1">
      <c r="A447" s="50"/>
      <c r="B447" s="51"/>
      <c r="C447" s="59" t="s">
        <v>48</v>
      </c>
      <c r="D447" s="221">
        <v>43214</v>
      </c>
      <c r="E447" s="178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80"/>
    </row>
    <row r="448" spans="1:30" ht="14.25" customHeight="1">
      <c r="A448" s="50"/>
      <c r="B448" s="51"/>
      <c r="C448" s="61" t="s">
        <v>49</v>
      </c>
      <c r="D448" s="251">
        <v>0.1127</v>
      </c>
      <c r="E448" s="178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80"/>
    </row>
    <row r="449" spans="1:30" ht="14.25" customHeight="1" thickBot="1">
      <c r="A449" s="67"/>
      <c r="B449" s="68"/>
      <c r="C449" s="184" t="s">
        <v>50</v>
      </c>
      <c r="D449" s="185"/>
      <c r="E449" s="186"/>
      <c r="F449" s="224"/>
      <c r="G449" s="224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  <c r="AA449" s="224"/>
      <c r="AB449" s="224"/>
      <c r="AC449" s="224"/>
      <c r="AD449" s="188"/>
    </row>
    <row r="450" spans="1:30" ht="28.5" customHeight="1">
      <c r="A450" s="172" t="s">
        <v>251</v>
      </c>
      <c r="B450" s="42" t="s">
        <v>252</v>
      </c>
      <c r="C450" s="43" t="s">
        <v>41</v>
      </c>
      <c r="D450" s="193" t="s">
        <v>253</v>
      </c>
      <c r="E450" s="174">
        <v>48700000</v>
      </c>
      <c r="F450" s="94"/>
      <c r="G450" s="94"/>
      <c r="H450" s="94"/>
      <c r="I450" s="94"/>
      <c r="J450" s="94"/>
      <c r="K450" s="94"/>
      <c r="L450" s="94"/>
      <c r="M450" s="94">
        <v>7000000</v>
      </c>
      <c r="N450" s="94"/>
      <c r="O450" s="94"/>
      <c r="P450" s="94"/>
      <c r="Q450" s="94">
        <v>7000000</v>
      </c>
      <c r="R450" s="94"/>
      <c r="S450" s="94">
        <v>34700000</v>
      </c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176">
        <f>E450+F450+H450+J450+L450+N450+P450+R450+T450+V450+X450+Z450+AB450-G450-I450-K450-M450-O450-Q450-S450-U450-W450-Y450-AA450-AC450</f>
        <v>0</v>
      </c>
    </row>
    <row r="451" spans="1:30" ht="25.5" customHeight="1">
      <c r="A451" s="50"/>
      <c r="B451" s="51"/>
      <c r="C451" s="61" t="s">
        <v>75</v>
      </c>
      <c r="D451" s="194" t="s">
        <v>238</v>
      </c>
      <c r="E451" s="178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80"/>
    </row>
    <row r="452" spans="1:30" ht="14.25" customHeight="1">
      <c r="A452" s="50"/>
      <c r="B452" s="51"/>
      <c r="C452" s="59" t="s">
        <v>77</v>
      </c>
      <c r="D452" s="101" t="s">
        <v>78</v>
      </c>
      <c r="E452" s="178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80"/>
    </row>
    <row r="453" spans="1:30" ht="14.25" customHeight="1">
      <c r="A453" s="50"/>
      <c r="B453" s="51"/>
      <c r="C453" s="61" t="s">
        <v>79</v>
      </c>
      <c r="D453" s="246"/>
      <c r="E453" s="178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80"/>
    </row>
    <row r="454" spans="1:30" ht="14.25" customHeight="1">
      <c r="A454" s="50"/>
      <c r="B454" s="51"/>
      <c r="C454" s="61" t="s">
        <v>47</v>
      </c>
      <c r="D454" s="182">
        <v>48700000</v>
      </c>
      <c r="E454" s="178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80"/>
    </row>
    <row r="455" spans="1:30" ht="14.25" customHeight="1">
      <c r="A455" s="50"/>
      <c r="B455" s="51"/>
      <c r="C455" s="59" t="s">
        <v>48</v>
      </c>
      <c r="D455" s="183">
        <v>43285</v>
      </c>
      <c r="E455" s="178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80"/>
    </row>
    <row r="456" spans="1:30" ht="14.25" customHeight="1">
      <c r="A456" s="50"/>
      <c r="B456" s="51"/>
      <c r="C456" s="61" t="s">
        <v>49</v>
      </c>
      <c r="D456" s="251">
        <v>0.0895</v>
      </c>
      <c r="E456" s="178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80"/>
    </row>
    <row r="457" spans="1:30" ht="14.25" customHeight="1" thickBot="1">
      <c r="A457" s="67"/>
      <c r="B457" s="68"/>
      <c r="C457" s="184" t="s">
        <v>50</v>
      </c>
      <c r="D457" s="185"/>
      <c r="E457" s="186"/>
      <c r="F457" s="224"/>
      <c r="G457" s="22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  <c r="AA457" s="224"/>
      <c r="AB457" s="224"/>
      <c r="AC457" s="224"/>
      <c r="AD457" s="188"/>
    </row>
    <row r="458" spans="1:30" ht="28.5" customHeight="1">
      <c r="A458" s="172" t="s">
        <v>254</v>
      </c>
      <c r="B458" s="42" t="s">
        <v>255</v>
      </c>
      <c r="C458" s="43" t="s">
        <v>41</v>
      </c>
      <c r="D458" s="193" t="s">
        <v>256</v>
      </c>
      <c r="E458" s="174">
        <v>57000000</v>
      </c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>
        <v>57000000</v>
      </c>
      <c r="V458" s="94"/>
      <c r="W458" s="94"/>
      <c r="X458" s="94"/>
      <c r="Y458" s="94"/>
      <c r="Z458" s="94"/>
      <c r="AA458" s="94"/>
      <c r="AB458" s="94"/>
      <c r="AC458" s="94"/>
      <c r="AD458" s="176">
        <f>E458+F458+H458+J458+L458+N458+P458+R458+T458+V458+X458+Z458+AB458-G458-I458-K458-M458-O458-Q458-S458-U458-W458-Y458-AA458-AC458</f>
        <v>0</v>
      </c>
    </row>
    <row r="459" spans="1:30" ht="25.5" customHeight="1">
      <c r="A459" s="50"/>
      <c r="B459" s="51"/>
      <c r="C459" s="61" t="s">
        <v>75</v>
      </c>
      <c r="D459" s="194" t="s">
        <v>238</v>
      </c>
      <c r="E459" s="178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80"/>
    </row>
    <row r="460" spans="1:30" ht="14.25" customHeight="1">
      <c r="A460" s="50"/>
      <c r="B460" s="51"/>
      <c r="C460" s="59" t="s">
        <v>77</v>
      </c>
      <c r="D460" s="101" t="s">
        <v>78</v>
      </c>
      <c r="E460" s="178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80"/>
    </row>
    <row r="461" spans="1:30" ht="14.25" customHeight="1">
      <c r="A461" s="50"/>
      <c r="B461" s="51"/>
      <c r="C461" s="61" t="s">
        <v>79</v>
      </c>
      <c r="D461" s="246"/>
      <c r="E461" s="178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80"/>
    </row>
    <row r="462" spans="1:30" ht="14.25" customHeight="1">
      <c r="A462" s="50"/>
      <c r="B462" s="51"/>
      <c r="C462" s="61" t="s">
        <v>47</v>
      </c>
      <c r="D462" s="182">
        <v>57000000</v>
      </c>
      <c r="E462" s="178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80"/>
    </row>
    <row r="463" spans="1:30" ht="14.25" customHeight="1">
      <c r="A463" s="50"/>
      <c r="B463" s="51"/>
      <c r="C463" s="59" t="s">
        <v>48</v>
      </c>
      <c r="D463" s="183">
        <v>43326</v>
      </c>
      <c r="E463" s="178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80"/>
    </row>
    <row r="464" spans="1:30" ht="14.25" customHeight="1">
      <c r="A464" s="50"/>
      <c r="B464" s="51"/>
      <c r="C464" s="61" t="s">
        <v>49</v>
      </c>
      <c r="D464" s="251">
        <v>0.0894</v>
      </c>
      <c r="E464" s="178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80"/>
    </row>
    <row r="465" spans="1:30" ht="14.25" customHeight="1" thickBot="1">
      <c r="A465" s="67"/>
      <c r="B465" s="68"/>
      <c r="C465" s="184" t="s">
        <v>50</v>
      </c>
      <c r="D465" s="185"/>
      <c r="E465" s="186"/>
      <c r="F465" s="224"/>
      <c r="G465" s="22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  <c r="AA465" s="224"/>
      <c r="AB465" s="224"/>
      <c r="AC465" s="224"/>
      <c r="AD465" s="188"/>
    </row>
    <row r="466" spans="1:30" ht="28.5" customHeight="1">
      <c r="A466" s="172" t="s">
        <v>257</v>
      </c>
      <c r="B466" s="42" t="s">
        <v>258</v>
      </c>
      <c r="C466" s="43" t="s">
        <v>41</v>
      </c>
      <c r="D466" s="193" t="s">
        <v>259</v>
      </c>
      <c r="E466" s="174">
        <v>33000000</v>
      </c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>
        <v>16000000</v>
      </c>
      <c r="T466" s="94"/>
      <c r="U466" s="94">
        <v>17000000</v>
      </c>
      <c r="V466" s="94"/>
      <c r="W466" s="94"/>
      <c r="X466" s="94"/>
      <c r="Y466" s="94"/>
      <c r="Z466" s="94"/>
      <c r="AA466" s="94"/>
      <c r="AB466" s="94"/>
      <c r="AC466" s="94"/>
      <c r="AD466" s="176">
        <f>E466+F466+H466+J466+L466+N466+P466+R466+T466+V466+X466+Z466+AB466-G466-I466-K466-M466-O466-Q466-S466-U466-W466-Y466-AA466-AC466</f>
        <v>0</v>
      </c>
    </row>
    <row r="467" spans="1:30" ht="25.5" customHeight="1">
      <c r="A467" s="50"/>
      <c r="B467" s="51"/>
      <c r="C467" s="61" t="s">
        <v>75</v>
      </c>
      <c r="D467" s="194" t="s">
        <v>260</v>
      </c>
      <c r="E467" s="178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80"/>
    </row>
    <row r="468" spans="1:30" ht="14.25" customHeight="1">
      <c r="A468" s="50"/>
      <c r="B468" s="51"/>
      <c r="C468" s="59" t="s">
        <v>77</v>
      </c>
      <c r="D468" s="101" t="s">
        <v>78</v>
      </c>
      <c r="E468" s="178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80"/>
    </row>
    <row r="469" spans="1:30" ht="14.25" customHeight="1">
      <c r="A469" s="50"/>
      <c r="B469" s="51"/>
      <c r="C469" s="61" t="s">
        <v>79</v>
      </c>
      <c r="D469" s="246"/>
      <c r="E469" s="178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80"/>
    </row>
    <row r="470" spans="1:30" ht="14.25" customHeight="1">
      <c r="A470" s="50"/>
      <c r="B470" s="51"/>
      <c r="C470" s="61" t="s">
        <v>47</v>
      </c>
      <c r="D470" s="182">
        <v>33000000</v>
      </c>
      <c r="E470" s="178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80"/>
    </row>
    <row r="471" spans="1:30" ht="14.25" customHeight="1">
      <c r="A471" s="50"/>
      <c r="B471" s="51"/>
      <c r="C471" s="59" t="s">
        <v>48</v>
      </c>
      <c r="D471" s="183">
        <v>43362</v>
      </c>
      <c r="E471" s="178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80"/>
    </row>
    <row r="472" spans="1:30" ht="14.25" customHeight="1">
      <c r="A472" s="50"/>
      <c r="B472" s="51"/>
      <c r="C472" s="61" t="s">
        <v>49</v>
      </c>
      <c r="D472" s="252">
        <v>0.099156725</v>
      </c>
      <c r="E472" s="178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80"/>
    </row>
    <row r="473" spans="1:30" ht="14.25" customHeight="1" thickBot="1">
      <c r="A473" s="67"/>
      <c r="B473" s="68"/>
      <c r="C473" s="184" t="s">
        <v>50</v>
      </c>
      <c r="D473" s="185"/>
      <c r="E473" s="186"/>
      <c r="F473" s="224"/>
      <c r="G473" s="224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  <c r="AA473" s="224"/>
      <c r="AB473" s="224"/>
      <c r="AC473" s="224"/>
      <c r="AD473" s="188"/>
    </row>
    <row r="474" spans="1:30" ht="28.5" customHeight="1">
      <c r="A474" s="172" t="s">
        <v>261</v>
      </c>
      <c r="B474" s="42" t="s">
        <v>40</v>
      </c>
      <c r="C474" s="43" t="s">
        <v>41</v>
      </c>
      <c r="D474" s="193" t="s">
        <v>262</v>
      </c>
      <c r="E474" s="174">
        <v>25000000</v>
      </c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>
        <v>25000000</v>
      </c>
      <c r="AB474" s="94"/>
      <c r="AC474" s="94"/>
      <c r="AD474" s="176">
        <f>E474+F474+H474+J474+L474+N474+P474+R474+T474+V474+X474+Z474+AB474-G474-I474-K474-M474-O474-Q474-S474-U474-W474-Y474-AA474-AC474</f>
        <v>0</v>
      </c>
    </row>
    <row r="475" spans="1:30" ht="25.5" customHeight="1">
      <c r="A475" s="50"/>
      <c r="B475" s="51"/>
      <c r="C475" s="61" t="s">
        <v>75</v>
      </c>
      <c r="D475" s="194" t="s">
        <v>260</v>
      </c>
      <c r="E475" s="178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80"/>
    </row>
    <row r="476" spans="1:30" ht="14.25" customHeight="1">
      <c r="A476" s="50"/>
      <c r="B476" s="51"/>
      <c r="C476" s="59" t="s">
        <v>77</v>
      </c>
      <c r="D476" s="101" t="s">
        <v>78</v>
      </c>
      <c r="E476" s="178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80"/>
    </row>
    <row r="477" spans="1:30" ht="14.25" customHeight="1">
      <c r="A477" s="50"/>
      <c r="B477" s="51"/>
      <c r="C477" s="61" t="s">
        <v>79</v>
      </c>
      <c r="D477" s="246"/>
      <c r="E477" s="178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80"/>
    </row>
    <row r="478" spans="1:30" ht="14.25" customHeight="1">
      <c r="A478" s="50"/>
      <c r="B478" s="51"/>
      <c r="C478" s="61" t="s">
        <v>47</v>
      </c>
      <c r="D478" s="182">
        <v>25000000</v>
      </c>
      <c r="E478" s="178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80"/>
    </row>
    <row r="479" spans="1:30" ht="14.25" customHeight="1">
      <c r="A479" s="50"/>
      <c r="B479" s="51"/>
      <c r="C479" s="59" t="s">
        <v>48</v>
      </c>
      <c r="D479" s="183">
        <v>43426</v>
      </c>
      <c r="E479" s="178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80"/>
    </row>
    <row r="480" spans="1:30" ht="14.25" customHeight="1">
      <c r="A480" s="50"/>
      <c r="B480" s="51"/>
      <c r="C480" s="61" t="s">
        <v>49</v>
      </c>
      <c r="D480" s="252">
        <v>0.093</v>
      </c>
      <c r="E480" s="178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80"/>
    </row>
    <row r="481" spans="1:30" ht="14.25" customHeight="1" thickBot="1">
      <c r="A481" s="67"/>
      <c r="B481" s="68"/>
      <c r="C481" s="184" t="s">
        <v>50</v>
      </c>
      <c r="D481" s="185"/>
      <c r="E481" s="186"/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  <c r="AA481" s="224"/>
      <c r="AB481" s="224"/>
      <c r="AC481" s="224"/>
      <c r="AD481" s="188"/>
    </row>
    <row r="482" spans="1:30" ht="28.5" customHeight="1">
      <c r="A482" s="172" t="s">
        <v>263</v>
      </c>
      <c r="B482" s="42" t="s">
        <v>264</v>
      </c>
      <c r="C482" s="43" t="s">
        <v>41</v>
      </c>
      <c r="D482" s="193" t="s">
        <v>265</v>
      </c>
      <c r="E482" s="174">
        <v>0</v>
      </c>
      <c r="F482" s="94"/>
      <c r="G482" s="94"/>
      <c r="H482" s="94"/>
      <c r="I482" s="94"/>
      <c r="J482" s="94"/>
      <c r="K482" s="94"/>
      <c r="L482" s="94">
        <v>30000000</v>
      </c>
      <c r="M482" s="94"/>
      <c r="N482" s="94"/>
      <c r="O482" s="94"/>
      <c r="P482" s="94"/>
      <c r="Q482" s="94"/>
      <c r="R482" s="94">
        <v>70000000</v>
      </c>
      <c r="S482" s="94"/>
      <c r="T482" s="94">
        <v>75000000</v>
      </c>
      <c r="U482" s="94"/>
      <c r="V482" s="94"/>
      <c r="W482" s="94"/>
      <c r="X482" s="94"/>
      <c r="Y482" s="94"/>
      <c r="Z482" s="94">
        <v>38480000</v>
      </c>
      <c r="AA482" s="94"/>
      <c r="AB482" s="94"/>
      <c r="AC482" s="94"/>
      <c r="AD482" s="176">
        <f>E482+F482+H482+J482+L482+N482+P482+R482+T482+V482+X482+Z482+AB482-G482-I482-K482-M482-O482-Q482-S482-U482-W482-Y482-AA482-AC482</f>
        <v>213480000</v>
      </c>
    </row>
    <row r="483" spans="1:30" ht="25.5" customHeight="1">
      <c r="A483" s="50"/>
      <c r="B483" s="51"/>
      <c r="C483" s="61" t="s">
        <v>75</v>
      </c>
      <c r="D483" s="194" t="s">
        <v>260</v>
      </c>
      <c r="E483" s="178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80"/>
    </row>
    <row r="484" spans="1:30" ht="14.25" customHeight="1">
      <c r="A484" s="50"/>
      <c r="B484" s="51"/>
      <c r="C484" s="59" t="s">
        <v>77</v>
      </c>
      <c r="D484" s="101" t="s">
        <v>78</v>
      </c>
      <c r="E484" s="178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80"/>
    </row>
    <row r="485" spans="1:30" ht="14.25" customHeight="1">
      <c r="A485" s="50"/>
      <c r="B485" s="51"/>
      <c r="C485" s="61" t="s">
        <v>79</v>
      </c>
      <c r="D485" s="246"/>
      <c r="E485" s="178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80"/>
    </row>
    <row r="486" spans="1:30" ht="14.25" customHeight="1">
      <c r="A486" s="50"/>
      <c r="B486" s="51"/>
      <c r="C486" s="61" t="s">
        <v>47</v>
      </c>
      <c r="D486" s="182">
        <v>237200000</v>
      </c>
      <c r="E486" s="178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80"/>
    </row>
    <row r="487" spans="1:30" ht="14.25" customHeight="1">
      <c r="A487" s="50"/>
      <c r="B487" s="51"/>
      <c r="C487" s="59" t="s">
        <v>48</v>
      </c>
      <c r="D487" s="183">
        <v>43785</v>
      </c>
      <c r="E487" s="178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80"/>
    </row>
    <row r="488" spans="1:30" ht="14.25" customHeight="1">
      <c r="A488" s="50"/>
      <c r="B488" s="51"/>
      <c r="C488" s="61" t="s">
        <v>49</v>
      </c>
      <c r="D488" s="252">
        <v>0.089573</v>
      </c>
      <c r="E488" s="178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80"/>
    </row>
    <row r="489" spans="1:30" ht="14.25" customHeight="1" thickBot="1">
      <c r="A489" s="67"/>
      <c r="B489" s="68"/>
      <c r="C489" s="184" t="s">
        <v>50</v>
      </c>
      <c r="D489" s="185"/>
      <c r="E489" s="186"/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  <c r="AA489" s="224"/>
      <c r="AB489" s="224"/>
      <c r="AC489" s="224"/>
      <c r="AD489" s="188"/>
    </row>
    <row r="490" spans="1:30" ht="14.25" customHeight="1" hidden="1">
      <c r="A490" s="195"/>
      <c r="B490" s="196"/>
      <c r="C490" s="253"/>
      <c r="D490" s="254"/>
      <c r="E490" s="255"/>
      <c r="F490" s="256"/>
      <c r="G490" s="256"/>
      <c r="H490" s="256"/>
      <c r="I490" s="256"/>
      <c r="J490" s="256"/>
      <c r="K490" s="256"/>
      <c r="L490" s="256"/>
      <c r="M490" s="256"/>
      <c r="N490" s="256"/>
      <c r="O490" s="256"/>
      <c r="P490" s="256"/>
      <c r="Q490" s="256"/>
      <c r="R490" s="256"/>
      <c r="S490" s="256"/>
      <c r="T490" s="256"/>
      <c r="U490" s="256"/>
      <c r="V490" s="256"/>
      <c r="W490" s="256"/>
      <c r="X490" s="256"/>
      <c r="Y490" s="256"/>
      <c r="Z490" s="256"/>
      <c r="AA490" s="256"/>
      <c r="AB490" s="256"/>
      <c r="AC490" s="256"/>
      <c r="AD490" s="256"/>
    </row>
    <row r="491" spans="1:30" ht="14.25" customHeight="1" hidden="1">
      <c r="A491" s="195"/>
      <c r="B491" s="196"/>
      <c r="C491" s="253"/>
      <c r="D491" s="254"/>
      <c r="E491" s="255"/>
      <c r="F491" s="256"/>
      <c r="G491" s="256"/>
      <c r="H491" s="256"/>
      <c r="I491" s="256"/>
      <c r="J491" s="256"/>
      <c r="K491" s="256"/>
      <c r="L491" s="256"/>
      <c r="M491" s="256"/>
      <c r="N491" s="256"/>
      <c r="O491" s="256"/>
      <c r="P491" s="256"/>
      <c r="Q491" s="256"/>
      <c r="R491" s="256"/>
      <c r="S491" s="256"/>
      <c r="T491" s="256"/>
      <c r="U491" s="256"/>
      <c r="V491" s="256"/>
      <c r="W491" s="256"/>
      <c r="X491" s="256"/>
      <c r="Y491" s="256"/>
      <c r="Z491" s="256"/>
      <c r="AA491" s="256"/>
      <c r="AB491" s="256"/>
      <c r="AC491" s="256"/>
      <c r="AD491" s="256"/>
    </row>
    <row r="492" spans="1:30" ht="14.25" customHeight="1" hidden="1">
      <c r="A492" s="195"/>
      <c r="B492" s="196"/>
      <c r="C492" s="253"/>
      <c r="D492" s="254"/>
      <c r="E492" s="255"/>
      <c r="F492" s="256"/>
      <c r="G492" s="256"/>
      <c r="H492" s="256"/>
      <c r="I492" s="256"/>
      <c r="J492" s="256"/>
      <c r="K492" s="256"/>
      <c r="L492" s="256"/>
      <c r="M492" s="256"/>
      <c r="N492" s="256"/>
      <c r="O492" s="256"/>
      <c r="P492" s="256"/>
      <c r="Q492" s="256"/>
      <c r="R492" s="256"/>
      <c r="S492" s="256"/>
      <c r="T492" s="256"/>
      <c r="U492" s="256"/>
      <c r="V492" s="256"/>
      <c r="W492" s="256"/>
      <c r="X492" s="256"/>
      <c r="Y492" s="256"/>
      <c r="Z492" s="256"/>
      <c r="AA492" s="256"/>
      <c r="AB492" s="256"/>
      <c r="AC492" s="256"/>
      <c r="AD492" s="256"/>
    </row>
    <row r="493" spans="1:30" ht="14.25" customHeight="1" hidden="1">
      <c r="A493" s="195"/>
      <c r="B493" s="196"/>
      <c r="C493" s="253"/>
      <c r="D493" s="254"/>
      <c r="E493" s="255"/>
      <c r="F493" s="256"/>
      <c r="G493" s="256"/>
      <c r="H493" s="256"/>
      <c r="I493" s="256"/>
      <c r="J493" s="256"/>
      <c r="K493" s="256"/>
      <c r="L493" s="256"/>
      <c r="M493" s="256"/>
      <c r="N493" s="256"/>
      <c r="O493" s="256"/>
      <c r="P493" s="256"/>
      <c r="Q493" s="256"/>
      <c r="R493" s="256"/>
      <c r="S493" s="256"/>
      <c r="T493" s="256"/>
      <c r="U493" s="256"/>
      <c r="V493" s="256"/>
      <c r="W493" s="256"/>
      <c r="X493" s="256"/>
      <c r="Y493" s="256"/>
      <c r="Z493" s="256"/>
      <c r="AA493" s="256"/>
      <c r="AB493" s="256"/>
      <c r="AC493" s="256"/>
      <c r="AD493" s="256"/>
    </row>
    <row r="494" spans="1:30" ht="14.25" customHeight="1" hidden="1">
      <c r="A494" s="195"/>
      <c r="B494" s="196"/>
      <c r="C494" s="253"/>
      <c r="D494" s="254"/>
      <c r="E494" s="255"/>
      <c r="F494" s="256"/>
      <c r="G494" s="256"/>
      <c r="H494" s="256"/>
      <c r="I494" s="256"/>
      <c r="J494" s="256"/>
      <c r="K494" s="256"/>
      <c r="L494" s="256"/>
      <c r="M494" s="256"/>
      <c r="N494" s="256"/>
      <c r="O494" s="256"/>
      <c r="P494" s="256"/>
      <c r="Q494" s="256"/>
      <c r="R494" s="256"/>
      <c r="S494" s="256"/>
      <c r="T494" s="256"/>
      <c r="U494" s="256"/>
      <c r="V494" s="256"/>
      <c r="W494" s="256"/>
      <c r="X494" s="256"/>
      <c r="Y494" s="256"/>
      <c r="Z494" s="256"/>
      <c r="AA494" s="256"/>
      <c r="AB494" s="256"/>
      <c r="AC494" s="256"/>
      <c r="AD494" s="256"/>
    </row>
    <row r="495" spans="1:30" ht="14.25" customHeight="1" hidden="1">
      <c r="A495" s="195"/>
      <c r="B495" s="196"/>
      <c r="C495" s="253"/>
      <c r="D495" s="254"/>
      <c r="E495" s="255"/>
      <c r="F495" s="256"/>
      <c r="G495" s="256"/>
      <c r="H495" s="256"/>
      <c r="I495" s="256"/>
      <c r="J495" s="256"/>
      <c r="K495" s="256"/>
      <c r="L495" s="256"/>
      <c r="M495" s="256"/>
      <c r="N495" s="256"/>
      <c r="O495" s="256"/>
      <c r="P495" s="256"/>
      <c r="Q495" s="256"/>
      <c r="R495" s="256"/>
      <c r="S495" s="256"/>
      <c r="T495" s="256"/>
      <c r="U495" s="256"/>
      <c r="V495" s="256"/>
      <c r="W495" s="256"/>
      <c r="X495" s="256"/>
      <c r="Y495" s="256"/>
      <c r="Z495" s="256"/>
      <c r="AA495" s="256"/>
      <c r="AB495" s="256"/>
      <c r="AC495" s="256"/>
      <c r="AD495" s="256"/>
    </row>
    <row r="496" spans="1:30" ht="14.25" customHeight="1" hidden="1">
      <c r="A496" s="195"/>
      <c r="B496" s="196"/>
      <c r="C496" s="253"/>
      <c r="D496" s="254"/>
      <c r="E496" s="255"/>
      <c r="F496" s="256"/>
      <c r="G496" s="256"/>
      <c r="H496" s="256"/>
      <c r="I496" s="256"/>
      <c r="J496" s="256"/>
      <c r="K496" s="256"/>
      <c r="L496" s="256"/>
      <c r="M496" s="256"/>
      <c r="N496" s="256"/>
      <c r="O496" s="256"/>
      <c r="P496" s="256"/>
      <c r="Q496" s="256"/>
      <c r="R496" s="256"/>
      <c r="S496" s="256"/>
      <c r="T496" s="256"/>
      <c r="U496" s="256"/>
      <c r="V496" s="256"/>
      <c r="W496" s="256"/>
      <c r="X496" s="256"/>
      <c r="Y496" s="256"/>
      <c r="Z496" s="256"/>
      <c r="AA496" s="256"/>
      <c r="AB496" s="256"/>
      <c r="AC496" s="256"/>
      <c r="AD496" s="256"/>
    </row>
    <row r="497" spans="1:30" ht="14.25" customHeight="1" hidden="1">
      <c r="A497" s="195"/>
      <c r="B497" s="196"/>
      <c r="C497" s="253"/>
      <c r="D497" s="254"/>
      <c r="E497" s="255"/>
      <c r="F497" s="256"/>
      <c r="G497" s="256"/>
      <c r="H497" s="256"/>
      <c r="I497" s="256"/>
      <c r="J497" s="256"/>
      <c r="K497" s="256"/>
      <c r="L497" s="256"/>
      <c r="M497" s="256"/>
      <c r="N497" s="256"/>
      <c r="O497" s="256"/>
      <c r="P497" s="256"/>
      <c r="Q497" s="256"/>
      <c r="R497" s="256"/>
      <c r="S497" s="256"/>
      <c r="T497" s="256"/>
      <c r="U497" s="256"/>
      <c r="V497" s="256"/>
      <c r="W497" s="256"/>
      <c r="X497" s="256"/>
      <c r="Y497" s="256"/>
      <c r="Z497" s="256"/>
      <c r="AA497" s="256"/>
      <c r="AB497" s="256"/>
      <c r="AC497" s="256"/>
      <c r="AD497" s="256"/>
    </row>
    <row r="498" spans="5:30" ht="12.75"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57"/>
      <c r="Z498" s="157"/>
      <c r="AA498" s="157"/>
      <c r="AB498" s="157"/>
      <c r="AC498" s="157"/>
      <c r="AD498" s="157"/>
    </row>
    <row r="499" spans="1:30" s="82" customFormat="1" ht="14.25">
      <c r="A499" s="202"/>
      <c r="B499" s="202"/>
      <c r="C499" s="257" t="s">
        <v>266</v>
      </c>
      <c r="D499" s="258"/>
      <c r="E499" s="206">
        <f>SUM(E330:E498)</f>
        <v>184700000</v>
      </c>
      <c r="F499" s="206">
        <f>SUM(F258:F498)</f>
        <v>0</v>
      </c>
      <c r="G499" s="206">
        <f aca="true" t="shared" si="2" ref="G499:AC499">SUM(G330:G498)</f>
        <v>0</v>
      </c>
      <c r="H499" s="206">
        <f t="shared" si="2"/>
        <v>0</v>
      </c>
      <c r="I499" s="206">
        <f t="shared" si="2"/>
        <v>0</v>
      </c>
      <c r="J499" s="206">
        <f t="shared" si="2"/>
        <v>0</v>
      </c>
      <c r="K499" s="206">
        <f t="shared" si="2"/>
        <v>0</v>
      </c>
      <c r="L499" s="206">
        <f t="shared" si="2"/>
        <v>30000000</v>
      </c>
      <c r="M499" s="206">
        <f t="shared" si="2"/>
        <v>28000000</v>
      </c>
      <c r="N499" s="206">
        <f t="shared" si="2"/>
        <v>0</v>
      </c>
      <c r="O499" s="206">
        <f t="shared" si="2"/>
        <v>0</v>
      </c>
      <c r="P499" s="206">
        <f t="shared" si="2"/>
        <v>0</v>
      </c>
      <c r="Q499" s="206">
        <f t="shared" si="2"/>
        <v>7000000</v>
      </c>
      <c r="R499" s="206">
        <f t="shared" si="2"/>
        <v>70000000</v>
      </c>
      <c r="S499" s="206">
        <f t="shared" si="2"/>
        <v>50700000</v>
      </c>
      <c r="T499" s="206">
        <f t="shared" si="2"/>
        <v>75000000</v>
      </c>
      <c r="U499" s="206">
        <f t="shared" si="2"/>
        <v>74000000</v>
      </c>
      <c r="V499" s="206">
        <f t="shared" si="2"/>
        <v>0</v>
      </c>
      <c r="W499" s="206">
        <f t="shared" si="2"/>
        <v>0</v>
      </c>
      <c r="X499" s="206">
        <f t="shared" si="2"/>
        <v>0</v>
      </c>
      <c r="Y499" s="206">
        <f t="shared" si="2"/>
        <v>0</v>
      </c>
      <c r="Z499" s="206">
        <f t="shared" si="2"/>
        <v>38480000</v>
      </c>
      <c r="AA499" s="206">
        <f t="shared" si="2"/>
        <v>25000000</v>
      </c>
      <c r="AB499" s="206">
        <f t="shared" si="2"/>
        <v>0</v>
      </c>
      <c r="AC499" s="206">
        <f t="shared" si="2"/>
        <v>0</v>
      </c>
      <c r="AD499" s="206">
        <f>SUM(AD442:AD498)</f>
        <v>213480000</v>
      </c>
    </row>
    <row r="500" spans="1:30" ht="10.5" customHeight="1" thickBot="1">
      <c r="A500" s="259"/>
      <c r="B500" s="259"/>
      <c r="C500" s="260"/>
      <c r="D500" s="261"/>
      <c r="E500" s="262"/>
      <c r="F500" s="262"/>
      <c r="G500" s="262"/>
      <c r="H500" s="262"/>
      <c r="I500" s="262"/>
      <c r="J500" s="262"/>
      <c r="K500" s="262"/>
      <c r="L500" s="262"/>
      <c r="M500" s="262"/>
      <c r="N500" s="262"/>
      <c r="O500" s="262"/>
      <c r="P500" s="262"/>
      <c r="Q500" s="262"/>
      <c r="R500" s="262"/>
      <c r="S500" s="262"/>
      <c r="T500" s="262"/>
      <c r="U500" s="262"/>
      <c r="V500" s="262"/>
      <c r="W500" s="262"/>
      <c r="X500" s="262"/>
      <c r="Y500" s="262"/>
      <c r="Z500" s="262"/>
      <c r="AA500" s="262"/>
      <c r="AB500" s="262"/>
      <c r="AC500" s="262"/>
      <c r="AD500" s="262"/>
    </row>
    <row r="501" spans="1:30" s="268" customFormat="1" ht="15">
      <c r="A501" s="263"/>
      <c r="B501" s="264"/>
      <c r="C501" s="265" t="s">
        <v>267</v>
      </c>
      <c r="D501" s="266"/>
      <c r="E501" s="267">
        <f aca="true" t="shared" si="3" ref="E501:AD501">SUM(E499,E255,E66)</f>
        <v>259707570</v>
      </c>
      <c r="F501" s="267">
        <f t="shared" si="3"/>
        <v>0</v>
      </c>
      <c r="G501" s="267">
        <f t="shared" si="3"/>
        <v>0</v>
      </c>
      <c r="H501" s="267">
        <f t="shared" si="3"/>
        <v>0</v>
      </c>
      <c r="I501" s="267">
        <f t="shared" si="3"/>
        <v>0</v>
      </c>
      <c r="J501" s="267">
        <f t="shared" si="3"/>
        <v>6124400</v>
      </c>
      <c r="K501" s="267">
        <f t="shared" si="3"/>
        <v>6804000</v>
      </c>
      <c r="L501" s="267">
        <f t="shared" si="3"/>
        <v>30739300</v>
      </c>
      <c r="M501" s="267">
        <f t="shared" si="3"/>
        <v>28000000</v>
      </c>
      <c r="N501" s="267">
        <f t="shared" si="3"/>
        <v>0</v>
      </c>
      <c r="O501" s="267">
        <f t="shared" si="3"/>
        <v>0</v>
      </c>
      <c r="P501" s="267">
        <f t="shared" si="3"/>
        <v>0</v>
      </c>
      <c r="Q501" s="267">
        <f t="shared" si="3"/>
        <v>7000000</v>
      </c>
      <c r="R501" s="267">
        <f t="shared" si="3"/>
        <v>76124400</v>
      </c>
      <c r="S501" s="267">
        <f t="shared" si="3"/>
        <v>57504000</v>
      </c>
      <c r="T501" s="267">
        <f t="shared" si="3"/>
        <v>75000000</v>
      </c>
      <c r="U501" s="267">
        <f t="shared" si="3"/>
        <v>74000000</v>
      </c>
      <c r="V501" s="267">
        <f t="shared" si="3"/>
        <v>0</v>
      </c>
      <c r="W501" s="267">
        <f t="shared" si="3"/>
        <v>0</v>
      </c>
      <c r="X501" s="267">
        <f t="shared" si="3"/>
        <v>9448800</v>
      </c>
      <c r="Y501" s="267">
        <f t="shared" si="3"/>
        <v>10498600</v>
      </c>
      <c r="Z501" s="267">
        <f t="shared" si="3"/>
        <v>38480000</v>
      </c>
      <c r="AA501" s="267">
        <f t="shared" si="3"/>
        <v>25000000</v>
      </c>
      <c r="AB501" s="267">
        <f t="shared" si="3"/>
        <v>0</v>
      </c>
      <c r="AC501" s="267">
        <f t="shared" si="3"/>
        <v>1500000</v>
      </c>
      <c r="AD501" s="267">
        <f t="shared" si="3"/>
        <v>285317870</v>
      </c>
    </row>
    <row r="502" spans="1:30" ht="3" customHeight="1" thickBot="1">
      <c r="A502" s="269"/>
      <c r="B502" s="270"/>
      <c r="C502" s="271"/>
      <c r="D502" s="272"/>
      <c r="E502" s="273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  <c r="AA502" s="272"/>
      <c r="AB502" s="272"/>
      <c r="AC502" s="272"/>
      <c r="AD502" s="274"/>
    </row>
    <row r="505" spans="4:15" ht="12.75">
      <c r="D505" t="s">
        <v>64</v>
      </c>
      <c r="M505" s="151"/>
      <c r="N505" s="151"/>
      <c r="O505" s="152" t="s">
        <v>268</v>
      </c>
    </row>
    <row r="506" ht="12.75">
      <c r="O506" s="152"/>
    </row>
    <row r="507" spans="4:15" ht="12.75">
      <c r="D507" s="153" t="s">
        <v>65</v>
      </c>
      <c r="M507" s="151"/>
      <c r="N507" s="151"/>
      <c r="O507" s="152" t="s">
        <v>66</v>
      </c>
    </row>
    <row r="508" spans="28:30" ht="12.75">
      <c r="AB508" s="275"/>
      <c r="AC508" s="275"/>
      <c r="AD508" s="275"/>
    </row>
    <row r="509" spans="28:30" ht="12.75">
      <c r="AB509" s="275"/>
      <c r="AC509" s="275"/>
      <c r="AD509" s="275"/>
    </row>
    <row r="510" spans="28:30" ht="12.75">
      <c r="AB510" s="275"/>
      <c r="AC510" s="275"/>
      <c r="AD510" s="275"/>
    </row>
    <row r="512" ht="12.75">
      <c r="AD512" s="276"/>
    </row>
  </sheetData>
  <mergeCells count="1646">
    <mergeCell ref="AA237:AA244"/>
    <mergeCell ref="AB237:AB244"/>
    <mergeCell ref="AC237:AC244"/>
    <mergeCell ref="AD237:AD244"/>
    <mergeCell ref="W237:W244"/>
    <mergeCell ref="X237:X244"/>
    <mergeCell ref="Y237:Y244"/>
    <mergeCell ref="Z237:Z244"/>
    <mergeCell ref="S237:S244"/>
    <mergeCell ref="T237:T244"/>
    <mergeCell ref="U237:U244"/>
    <mergeCell ref="V237:V244"/>
    <mergeCell ref="O237:O244"/>
    <mergeCell ref="P237:P244"/>
    <mergeCell ref="Q237:Q244"/>
    <mergeCell ref="R237:R244"/>
    <mergeCell ref="K237:K244"/>
    <mergeCell ref="L237:L244"/>
    <mergeCell ref="M237:M244"/>
    <mergeCell ref="N237:N244"/>
    <mergeCell ref="G237:G244"/>
    <mergeCell ref="H237:H244"/>
    <mergeCell ref="I237:I244"/>
    <mergeCell ref="J237:J244"/>
    <mergeCell ref="A237:A244"/>
    <mergeCell ref="B237:B244"/>
    <mergeCell ref="E237:E244"/>
    <mergeCell ref="F237:F244"/>
    <mergeCell ref="AA221:AA228"/>
    <mergeCell ref="AB221:AB228"/>
    <mergeCell ref="AC221:AC228"/>
    <mergeCell ref="AD221:AD228"/>
    <mergeCell ref="W221:W228"/>
    <mergeCell ref="X221:X228"/>
    <mergeCell ref="Y221:Y228"/>
    <mergeCell ref="Z221:Z228"/>
    <mergeCell ref="S221:S228"/>
    <mergeCell ref="T221:T228"/>
    <mergeCell ref="U221:U228"/>
    <mergeCell ref="V221:V228"/>
    <mergeCell ref="O221:O228"/>
    <mergeCell ref="P221:P228"/>
    <mergeCell ref="Q221:Q228"/>
    <mergeCell ref="R221:R228"/>
    <mergeCell ref="K221:K228"/>
    <mergeCell ref="L221:L228"/>
    <mergeCell ref="M221:M228"/>
    <mergeCell ref="N221:N228"/>
    <mergeCell ref="G221:G228"/>
    <mergeCell ref="H221:H228"/>
    <mergeCell ref="I221:I228"/>
    <mergeCell ref="J221:J228"/>
    <mergeCell ref="A221:A228"/>
    <mergeCell ref="B221:B228"/>
    <mergeCell ref="E221:E228"/>
    <mergeCell ref="F221:F228"/>
    <mergeCell ref="AA213:AA220"/>
    <mergeCell ref="AB213:AB220"/>
    <mergeCell ref="AC213:AC220"/>
    <mergeCell ref="AD213:AD220"/>
    <mergeCell ref="W213:W220"/>
    <mergeCell ref="X213:X220"/>
    <mergeCell ref="Y213:Y220"/>
    <mergeCell ref="Z213:Z220"/>
    <mergeCell ref="S213:S220"/>
    <mergeCell ref="T213:T220"/>
    <mergeCell ref="U213:U220"/>
    <mergeCell ref="V213:V220"/>
    <mergeCell ref="O213:O220"/>
    <mergeCell ref="P213:P220"/>
    <mergeCell ref="Q213:Q220"/>
    <mergeCell ref="R213:R220"/>
    <mergeCell ref="K213:K220"/>
    <mergeCell ref="L213:L220"/>
    <mergeCell ref="M213:M220"/>
    <mergeCell ref="N213:N220"/>
    <mergeCell ref="G213:G220"/>
    <mergeCell ref="H213:H220"/>
    <mergeCell ref="I213:I220"/>
    <mergeCell ref="J213:J220"/>
    <mergeCell ref="A213:A220"/>
    <mergeCell ref="B213:B220"/>
    <mergeCell ref="E213:E220"/>
    <mergeCell ref="F213:F220"/>
    <mergeCell ref="AA482:AA489"/>
    <mergeCell ref="AB482:AB489"/>
    <mergeCell ref="AC482:AC489"/>
    <mergeCell ref="AD482:AD489"/>
    <mergeCell ref="W482:W489"/>
    <mergeCell ref="X482:X489"/>
    <mergeCell ref="Y482:Y489"/>
    <mergeCell ref="Z482:Z489"/>
    <mergeCell ref="S482:S489"/>
    <mergeCell ref="T482:T489"/>
    <mergeCell ref="U482:U489"/>
    <mergeCell ref="V482:V489"/>
    <mergeCell ref="O482:O489"/>
    <mergeCell ref="P482:P489"/>
    <mergeCell ref="Q482:Q489"/>
    <mergeCell ref="R482:R489"/>
    <mergeCell ref="K482:K489"/>
    <mergeCell ref="L482:L489"/>
    <mergeCell ref="M482:M489"/>
    <mergeCell ref="N482:N489"/>
    <mergeCell ref="G482:G489"/>
    <mergeCell ref="H482:H489"/>
    <mergeCell ref="I482:I489"/>
    <mergeCell ref="J482:J489"/>
    <mergeCell ref="A482:A489"/>
    <mergeCell ref="B482:B489"/>
    <mergeCell ref="E482:E489"/>
    <mergeCell ref="F482:F489"/>
    <mergeCell ref="AA197:AA204"/>
    <mergeCell ref="AB197:AB204"/>
    <mergeCell ref="AC197:AC204"/>
    <mergeCell ref="AD197:AD204"/>
    <mergeCell ref="W197:W204"/>
    <mergeCell ref="X197:X204"/>
    <mergeCell ref="Y197:Y204"/>
    <mergeCell ref="Z197:Z204"/>
    <mergeCell ref="S197:S204"/>
    <mergeCell ref="T197:T204"/>
    <mergeCell ref="U197:U204"/>
    <mergeCell ref="V197:V204"/>
    <mergeCell ref="O197:O204"/>
    <mergeCell ref="P197:P204"/>
    <mergeCell ref="Q197:Q204"/>
    <mergeCell ref="R197:R204"/>
    <mergeCell ref="K197:K204"/>
    <mergeCell ref="L197:L204"/>
    <mergeCell ref="M197:M204"/>
    <mergeCell ref="N197:N204"/>
    <mergeCell ref="G197:G204"/>
    <mergeCell ref="H197:H204"/>
    <mergeCell ref="I197:I204"/>
    <mergeCell ref="J197:J204"/>
    <mergeCell ref="A197:A204"/>
    <mergeCell ref="B197:B204"/>
    <mergeCell ref="E197:E204"/>
    <mergeCell ref="F197:F204"/>
    <mergeCell ref="AA450:AA457"/>
    <mergeCell ref="AB450:AB457"/>
    <mergeCell ref="AC450:AC457"/>
    <mergeCell ref="AD450:AD457"/>
    <mergeCell ref="W450:W457"/>
    <mergeCell ref="X450:X457"/>
    <mergeCell ref="Y450:Y457"/>
    <mergeCell ref="Z450:Z457"/>
    <mergeCell ref="S450:S457"/>
    <mergeCell ref="T450:T457"/>
    <mergeCell ref="U450:U457"/>
    <mergeCell ref="V450:V457"/>
    <mergeCell ref="O450:O457"/>
    <mergeCell ref="P450:P457"/>
    <mergeCell ref="Q450:Q457"/>
    <mergeCell ref="R450:R457"/>
    <mergeCell ref="K450:K457"/>
    <mergeCell ref="L450:L457"/>
    <mergeCell ref="M450:M457"/>
    <mergeCell ref="N450:N457"/>
    <mergeCell ref="G450:G457"/>
    <mergeCell ref="H450:H457"/>
    <mergeCell ref="I450:I457"/>
    <mergeCell ref="J450:J457"/>
    <mergeCell ref="A450:A457"/>
    <mergeCell ref="B450:B457"/>
    <mergeCell ref="E450:E457"/>
    <mergeCell ref="F450:F457"/>
    <mergeCell ref="AA442:AA449"/>
    <mergeCell ref="AB442:AB449"/>
    <mergeCell ref="AC442:AC449"/>
    <mergeCell ref="AD442:AD449"/>
    <mergeCell ref="W442:W449"/>
    <mergeCell ref="X442:X449"/>
    <mergeCell ref="Y442:Y449"/>
    <mergeCell ref="Z442:Z449"/>
    <mergeCell ref="S442:S449"/>
    <mergeCell ref="T442:T449"/>
    <mergeCell ref="U442:U449"/>
    <mergeCell ref="V442:V449"/>
    <mergeCell ref="O442:O449"/>
    <mergeCell ref="P442:P449"/>
    <mergeCell ref="Q442:Q449"/>
    <mergeCell ref="R442:R449"/>
    <mergeCell ref="K442:K449"/>
    <mergeCell ref="L442:L449"/>
    <mergeCell ref="M442:M449"/>
    <mergeCell ref="N442:N449"/>
    <mergeCell ref="G442:G449"/>
    <mergeCell ref="H442:H449"/>
    <mergeCell ref="I442:I449"/>
    <mergeCell ref="J442:J449"/>
    <mergeCell ref="A442:A449"/>
    <mergeCell ref="B442:B449"/>
    <mergeCell ref="E442:E449"/>
    <mergeCell ref="F442:F449"/>
    <mergeCell ref="AA434:AA441"/>
    <mergeCell ref="AB434:AB441"/>
    <mergeCell ref="AC434:AC441"/>
    <mergeCell ref="AD434:AD441"/>
    <mergeCell ref="W434:W441"/>
    <mergeCell ref="X434:X441"/>
    <mergeCell ref="Y434:Y441"/>
    <mergeCell ref="Z434:Z441"/>
    <mergeCell ref="S434:S441"/>
    <mergeCell ref="T434:T441"/>
    <mergeCell ref="U434:U441"/>
    <mergeCell ref="V434:V441"/>
    <mergeCell ref="O434:O441"/>
    <mergeCell ref="P434:P441"/>
    <mergeCell ref="Q434:Q441"/>
    <mergeCell ref="R434:R441"/>
    <mergeCell ref="K434:K441"/>
    <mergeCell ref="L434:L441"/>
    <mergeCell ref="M434:M441"/>
    <mergeCell ref="N434:N441"/>
    <mergeCell ref="G434:G441"/>
    <mergeCell ref="H434:H441"/>
    <mergeCell ref="I434:I441"/>
    <mergeCell ref="J434:J441"/>
    <mergeCell ref="A434:A441"/>
    <mergeCell ref="B434:B441"/>
    <mergeCell ref="E434:E441"/>
    <mergeCell ref="F434:F441"/>
    <mergeCell ref="AA426:AA433"/>
    <mergeCell ref="AB426:AB433"/>
    <mergeCell ref="AC426:AC433"/>
    <mergeCell ref="AD426:AD433"/>
    <mergeCell ref="W426:W433"/>
    <mergeCell ref="X426:X433"/>
    <mergeCell ref="Y426:Y433"/>
    <mergeCell ref="Z426:Z433"/>
    <mergeCell ref="S426:S433"/>
    <mergeCell ref="T426:T433"/>
    <mergeCell ref="U426:U433"/>
    <mergeCell ref="V426:V433"/>
    <mergeCell ref="O426:O433"/>
    <mergeCell ref="P426:P433"/>
    <mergeCell ref="Q426:Q433"/>
    <mergeCell ref="R426:R433"/>
    <mergeCell ref="K426:K433"/>
    <mergeCell ref="L426:L433"/>
    <mergeCell ref="M426:M433"/>
    <mergeCell ref="N426:N433"/>
    <mergeCell ref="G426:G433"/>
    <mergeCell ref="H426:H433"/>
    <mergeCell ref="I426:I433"/>
    <mergeCell ref="J426:J433"/>
    <mergeCell ref="A426:A433"/>
    <mergeCell ref="B426:B433"/>
    <mergeCell ref="E426:E433"/>
    <mergeCell ref="F426:F433"/>
    <mergeCell ref="AA418:AA425"/>
    <mergeCell ref="AB418:AB425"/>
    <mergeCell ref="AC418:AC425"/>
    <mergeCell ref="AD418:AD425"/>
    <mergeCell ref="W418:W425"/>
    <mergeCell ref="X418:X425"/>
    <mergeCell ref="Y418:Y425"/>
    <mergeCell ref="Z418:Z425"/>
    <mergeCell ref="S418:S425"/>
    <mergeCell ref="T418:T425"/>
    <mergeCell ref="U418:U425"/>
    <mergeCell ref="V418:V425"/>
    <mergeCell ref="O418:O425"/>
    <mergeCell ref="P418:P425"/>
    <mergeCell ref="Q418:Q425"/>
    <mergeCell ref="R418:R425"/>
    <mergeCell ref="K418:K425"/>
    <mergeCell ref="L418:L425"/>
    <mergeCell ref="M418:M425"/>
    <mergeCell ref="N418:N425"/>
    <mergeCell ref="G418:G425"/>
    <mergeCell ref="H418:H425"/>
    <mergeCell ref="I418:I425"/>
    <mergeCell ref="J418:J425"/>
    <mergeCell ref="A418:A425"/>
    <mergeCell ref="B418:B425"/>
    <mergeCell ref="E418:E425"/>
    <mergeCell ref="F418:F425"/>
    <mergeCell ref="AA410:AA417"/>
    <mergeCell ref="AB410:AB417"/>
    <mergeCell ref="AC410:AC417"/>
    <mergeCell ref="AD410:AD417"/>
    <mergeCell ref="W410:W417"/>
    <mergeCell ref="X410:X417"/>
    <mergeCell ref="Y410:Y417"/>
    <mergeCell ref="Z410:Z417"/>
    <mergeCell ref="S410:S417"/>
    <mergeCell ref="T410:T417"/>
    <mergeCell ref="U410:U417"/>
    <mergeCell ref="V410:V417"/>
    <mergeCell ref="O410:O417"/>
    <mergeCell ref="P410:P417"/>
    <mergeCell ref="Q410:Q417"/>
    <mergeCell ref="R410:R417"/>
    <mergeCell ref="K410:K417"/>
    <mergeCell ref="L410:L417"/>
    <mergeCell ref="M410:M417"/>
    <mergeCell ref="N410:N417"/>
    <mergeCell ref="G410:G417"/>
    <mergeCell ref="H410:H417"/>
    <mergeCell ref="I410:I417"/>
    <mergeCell ref="J410:J417"/>
    <mergeCell ref="A410:A417"/>
    <mergeCell ref="B410:B417"/>
    <mergeCell ref="E410:E417"/>
    <mergeCell ref="F410:F417"/>
    <mergeCell ref="AA402:AA409"/>
    <mergeCell ref="AB402:AB409"/>
    <mergeCell ref="AC402:AC409"/>
    <mergeCell ref="AD402:AD409"/>
    <mergeCell ref="W402:W409"/>
    <mergeCell ref="X402:X409"/>
    <mergeCell ref="Y402:Y409"/>
    <mergeCell ref="Z402:Z409"/>
    <mergeCell ref="S402:S409"/>
    <mergeCell ref="T402:T409"/>
    <mergeCell ref="U402:U409"/>
    <mergeCell ref="V402:V409"/>
    <mergeCell ref="O402:O409"/>
    <mergeCell ref="P402:P409"/>
    <mergeCell ref="Q402:Q409"/>
    <mergeCell ref="R402:R409"/>
    <mergeCell ref="K402:K409"/>
    <mergeCell ref="L402:L409"/>
    <mergeCell ref="M402:M409"/>
    <mergeCell ref="N402:N409"/>
    <mergeCell ref="G402:G409"/>
    <mergeCell ref="H402:H409"/>
    <mergeCell ref="I402:I409"/>
    <mergeCell ref="J402:J409"/>
    <mergeCell ref="A402:A409"/>
    <mergeCell ref="B402:B409"/>
    <mergeCell ref="E402:E409"/>
    <mergeCell ref="F402:F409"/>
    <mergeCell ref="AA149:AA156"/>
    <mergeCell ref="AB149:AB156"/>
    <mergeCell ref="AC149:AC156"/>
    <mergeCell ref="AD149:AD156"/>
    <mergeCell ref="W149:W156"/>
    <mergeCell ref="X149:X156"/>
    <mergeCell ref="Y149:Y156"/>
    <mergeCell ref="Z149:Z156"/>
    <mergeCell ref="S149:S156"/>
    <mergeCell ref="T149:T156"/>
    <mergeCell ref="U149:U156"/>
    <mergeCell ref="V149:V156"/>
    <mergeCell ref="O149:O156"/>
    <mergeCell ref="P149:P156"/>
    <mergeCell ref="Q149:Q156"/>
    <mergeCell ref="R149:R156"/>
    <mergeCell ref="K149:K156"/>
    <mergeCell ref="L149:L156"/>
    <mergeCell ref="M149:M156"/>
    <mergeCell ref="N149:N156"/>
    <mergeCell ref="G149:G156"/>
    <mergeCell ref="H149:H156"/>
    <mergeCell ref="I149:I156"/>
    <mergeCell ref="J149:J156"/>
    <mergeCell ref="A149:A156"/>
    <mergeCell ref="B149:B156"/>
    <mergeCell ref="E149:E156"/>
    <mergeCell ref="F149:F156"/>
    <mergeCell ref="AA141:AA148"/>
    <mergeCell ref="AB141:AB148"/>
    <mergeCell ref="AC141:AC148"/>
    <mergeCell ref="AD141:AD148"/>
    <mergeCell ref="W141:W148"/>
    <mergeCell ref="X141:X148"/>
    <mergeCell ref="Y141:Y148"/>
    <mergeCell ref="Z141:Z148"/>
    <mergeCell ref="S141:S148"/>
    <mergeCell ref="T141:T148"/>
    <mergeCell ref="U141:U148"/>
    <mergeCell ref="V141:V148"/>
    <mergeCell ref="O141:O148"/>
    <mergeCell ref="P141:P148"/>
    <mergeCell ref="Q141:Q148"/>
    <mergeCell ref="R141:R148"/>
    <mergeCell ref="K141:K148"/>
    <mergeCell ref="L141:L148"/>
    <mergeCell ref="M141:M148"/>
    <mergeCell ref="N141:N148"/>
    <mergeCell ref="G141:G148"/>
    <mergeCell ref="H141:H148"/>
    <mergeCell ref="I141:I148"/>
    <mergeCell ref="J141:J148"/>
    <mergeCell ref="A141:A148"/>
    <mergeCell ref="B141:B148"/>
    <mergeCell ref="E141:E148"/>
    <mergeCell ref="F141:F148"/>
    <mergeCell ref="AA394:AA401"/>
    <mergeCell ref="AB394:AB401"/>
    <mergeCell ref="AC394:AC401"/>
    <mergeCell ref="AD394:AD401"/>
    <mergeCell ref="W394:W401"/>
    <mergeCell ref="X394:X401"/>
    <mergeCell ref="Y394:Y401"/>
    <mergeCell ref="Z394:Z401"/>
    <mergeCell ref="S394:S401"/>
    <mergeCell ref="T394:T401"/>
    <mergeCell ref="U394:U401"/>
    <mergeCell ref="V394:V401"/>
    <mergeCell ref="O394:O401"/>
    <mergeCell ref="P394:P401"/>
    <mergeCell ref="Q394:Q401"/>
    <mergeCell ref="R394:R401"/>
    <mergeCell ref="K394:K401"/>
    <mergeCell ref="L394:L401"/>
    <mergeCell ref="M394:M401"/>
    <mergeCell ref="N394:N401"/>
    <mergeCell ref="G394:G401"/>
    <mergeCell ref="H394:H401"/>
    <mergeCell ref="I394:I401"/>
    <mergeCell ref="J394:J401"/>
    <mergeCell ref="A394:A401"/>
    <mergeCell ref="B394:B401"/>
    <mergeCell ref="E394:E401"/>
    <mergeCell ref="F394:F401"/>
    <mergeCell ref="AA370:AA377"/>
    <mergeCell ref="AB370:AB377"/>
    <mergeCell ref="AC370:AC377"/>
    <mergeCell ref="AD370:AD377"/>
    <mergeCell ref="W370:W377"/>
    <mergeCell ref="X370:X377"/>
    <mergeCell ref="Y370:Y377"/>
    <mergeCell ref="Z370:Z377"/>
    <mergeCell ref="S370:S377"/>
    <mergeCell ref="T370:T377"/>
    <mergeCell ref="U370:U377"/>
    <mergeCell ref="V370:V377"/>
    <mergeCell ref="O370:O377"/>
    <mergeCell ref="P370:P377"/>
    <mergeCell ref="Q370:Q377"/>
    <mergeCell ref="R370:R377"/>
    <mergeCell ref="K370:K377"/>
    <mergeCell ref="L370:L377"/>
    <mergeCell ref="M370:M377"/>
    <mergeCell ref="N370:N377"/>
    <mergeCell ref="G370:G377"/>
    <mergeCell ref="H370:H377"/>
    <mergeCell ref="I370:I377"/>
    <mergeCell ref="J370:J377"/>
    <mergeCell ref="A370:A377"/>
    <mergeCell ref="B370:B377"/>
    <mergeCell ref="E370:E377"/>
    <mergeCell ref="F370:F377"/>
    <mergeCell ref="AA125:AA132"/>
    <mergeCell ref="AB125:AB132"/>
    <mergeCell ref="AC125:AC132"/>
    <mergeCell ref="AD125:AD132"/>
    <mergeCell ref="W125:W132"/>
    <mergeCell ref="X125:X132"/>
    <mergeCell ref="Y125:Y132"/>
    <mergeCell ref="Z125:Z132"/>
    <mergeCell ref="S125:S132"/>
    <mergeCell ref="T125:T132"/>
    <mergeCell ref="U125:U132"/>
    <mergeCell ref="V125:V132"/>
    <mergeCell ref="O125:O132"/>
    <mergeCell ref="P125:P132"/>
    <mergeCell ref="Q125:Q132"/>
    <mergeCell ref="R125:R132"/>
    <mergeCell ref="K125:K132"/>
    <mergeCell ref="L125:L132"/>
    <mergeCell ref="M125:M132"/>
    <mergeCell ref="N125:N132"/>
    <mergeCell ref="G125:G132"/>
    <mergeCell ref="H125:H132"/>
    <mergeCell ref="I125:I132"/>
    <mergeCell ref="J125:J132"/>
    <mergeCell ref="A125:A132"/>
    <mergeCell ref="B125:B132"/>
    <mergeCell ref="E125:E132"/>
    <mergeCell ref="F125:F132"/>
    <mergeCell ref="AA362:AA369"/>
    <mergeCell ref="AB362:AB369"/>
    <mergeCell ref="AC362:AC369"/>
    <mergeCell ref="AD362:AD369"/>
    <mergeCell ref="W362:W369"/>
    <mergeCell ref="X362:X369"/>
    <mergeCell ref="Y362:Y369"/>
    <mergeCell ref="Z362:Z369"/>
    <mergeCell ref="S362:S369"/>
    <mergeCell ref="T362:T369"/>
    <mergeCell ref="U362:U369"/>
    <mergeCell ref="V362:V369"/>
    <mergeCell ref="O362:O369"/>
    <mergeCell ref="P362:P369"/>
    <mergeCell ref="Q362:Q369"/>
    <mergeCell ref="R362:R369"/>
    <mergeCell ref="K362:K369"/>
    <mergeCell ref="L362:L369"/>
    <mergeCell ref="M362:M369"/>
    <mergeCell ref="N362:N369"/>
    <mergeCell ref="G362:G369"/>
    <mergeCell ref="H362:H369"/>
    <mergeCell ref="I362:I369"/>
    <mergeCell ref="J362:J369"/>
    <mergeCell ref="A362:A369"/>
    <mergeCell ref="B362:B369"/>
    <mergeCell ref="E362:E369"/>
    <mergeCell ref="F362:F369"/>
    <mergeCell ref="AA117:AA124"/>
    <mergeCell ref="AB117:AB124"/>
    <mergeCell ref="AC117:AC124"/>
    <mergeCell ref="AD117:AD124"/>
    <mergeCell ref="W117:W124"/>
    <mergeCell ref="X117:X124"/>
    <mergeCell ref="Y117:Y124"/>
    <mergeCell ref="Z117:Z124"/>
    <mergeCell ref="S117:S124"/>
    <mergeCell ref="T117:T124"/>
    <mergeCell ref="U117:U124"/>
    <mergeCell ref="V117:V124"/>
    <mergeCell ref="O117:O124"/>
    <mergeCell ref="P117:P124"/>
    <mergeCell ref="Q117:Q124"/>
    <mergeCell ref="R117:R124"/>
    <mergeCell ref="K117:K124"/>
    <mergeCell ref="L117:L124"/>
    <mergeCell ref="M117:M124"/>
    <mergeCell ref="N117:N124"/>
    <mergeCell ref="G117:G124"/>
    <mergeCell ref="H117:H124"/>
    <mergeCell ref="I117:I124"/>
    <mergeCell ref="J117:J124"/>
    <mergeCell ref="A117:A124"/>
    <mergeCell ref="B117:B124"/>
    <mergeCell ref="E117:E124"/>
    <mergeCell ref="F117:F124"/>
    <mergeCell ref="AB346:AB353"/>
    <mergeCell ref="AC346:AC353"/>
    <mergeCell ref="AD346:AD353"/>
    <mergeCell ref="X346:X353"/>
    <mergeCell ref="Y346:Y353"/>
    <mergeCell ref="Z346:Z353"/>
    <mergeCell ref="AA346:AA353"/>
    <mergeCell ref="T346:T353"/>
    <mergeCell ref="U346:U353"/>
    <mergeCell ref="V346:V353"/>
    <mergeCell ref="W346:W353"/>
    <mergeCell ref="P346:P353"/>
    <mergeCell ref="Q346:Q353"/>
    <mergeCell ref="R346:R353"/>
    <mergeCell ref="S346:S353"/>
    <mergeCell ref="L346:L353"/>
    <mergeCell ref="M346:M353"/>
    <mergeCell ref="N346:N353"/>
    <mergeCell ref="O346:O353"/>
    <mergeCell ref="A346:A353"/>
    <mergeCell ref="B346:B353"/>
    <mergeCell ref="E346:E353"/>
    <mergeCell ref="F346:F353"/>
    <mergeCell ref="G346:G353"/>
    <mergeCell ref="H346:H353"/>
    <mergeCell ref="I346:I353"/>
    <mergeCell ref="J346:J353"/>
    <mergeCell ref="K346:K353"/>
    <mergeCell ref="AA109:AA116"/>
    <mergeCell ref="AB109:AB116"/>
    <mergeCell ref="AC109:AC116"/>
    <mergeCell ref="AD109:AD116"/>
    <mergeCell ref="W109:W116"/>
    <mergeCell ref="X109:X116"/>
    <mergeCell ref="Y109:Y116"/>
    <mergeCell ref="Z109:Z116"/>
    <mergeCell ref="S109:S116"/>
    <mergeCell ref="T109:T116"/>
    <mergeCell ref="U109:U116"/>
    <mergeCell ref="V109:V116"/>
    <mergeCell ref="O109:O116"/>
    <mergeCell ref="P109:P116"/>
    <mergeCell ref="Q109:Q116"/>
    <mergeCell ref="R109:R116"/>
    <mergeCell ref="K109:K116"/>
    <mergeCell ref="L109:L116"/>
    <mergeCell ref="M109:M116"/>
    <mergeCell ref="N109:N116"/>
    <mergeCell ref="G109:G116"/>
    <mergeCell ref="H109:H116"/>
    <mergeCell ref="I109:I116"/>
    <mergeCell ref="J109:J116"/>
    <mergeCell ref="A109:A116"/>
    <mergeCell ref="B109:B116"/>
    <mergeCell ref="E109:E116"/>
    <mergeCell ref="F109:F116"/>
    <mergeCell ref="AB101:AB108"/>
    <mergeCell ref="AC101:AC108"/>
    <mergeCell ref="AD101:AD108"/>
    <mergeCell ref="X101:X108"/>
    <mergeCell ref="Y101:Y108"/>
    <mergeCell ref="Z101:Z108"/>
    <mergeCell ref="AA101:AA108"/>
    <mergeCell ref="T101:T108"/>
    <mergeCell ref="U101:U108"/>
    <mergeCell ref="V101:V108"/>
    <mergeCell ref="W101:W108"/>
    <mergeCell ref="P101:P108"/>
    <mergeCell ref="Q101:Q108"/>
    <mergeCell ref="R101:R108"/>
    <mergeCell ref="S101:S108"/>
    <mergeCell ref="L101:L108"/>
    <mergeCell ref="M101:M108"/>
    <mergeCell ref="N101:N108"/>
    <mergeCell ref="O101:O108"/>
    <mergeCell ref="H101:H108"/>
    <mergeCell ref="I101:I108"/>
    <mergeCell ref="J101:J108"/>
    <mergeCell ref="K101:K108"/>
    <mergeCell ref="A101:A108"/>
    <mergeCell ref="E101:E108"/>
    <mergeCell ref="F101:F108"/>
    <mergeCell ref="G101:G108"/>
    <mergeCell ref="AB93:AB100"/>
    <mergeCell ref="AC93:AC100"/>
    <mergeCell ref="AD93:AD100"/>
    <mergeCell ref="B85:B92"/>
    <mergeCell ref="X93:X100"/>
    <mergeCell ref="Y93:Y100"/>
    <mergeCell ref="Z93:Z100"/>
    <mergeCell ref="AA93:AA100"/>
    <mergeCell ref="T93:T100"/>
    <mergeCell ref="U93:U100"/>
    <mergeCell ref="V93:V100"/>
    <mergeCell ref="W93:W100"/>
    <mergeCell ref="P93:P100"/>
    <mergeCell ref="Q93:Q100"/>
    <mergeCell ref="R93:R100"/>
    <mergeCell ref="S93:S100"/>
    <mergeCell ref="L93:L100"/>
    <mergeCell ref="M93:M100"/>
    <mergeCell ref="N93:N100"/>
    <mergeCell ref="O93:O100"/>
    <mergeCell ref="H93:H100"/>
    <mergeCell ref="I93:I100"/>
    <mergeCell ref="J93:J100"/>
    <mergeCell ref="K93:K100"/>
    <mergeCell ref="A93:A100"/>
    <mergeCell ref="E93:E100"/>
    <mergeCell ref="F93:F100"/>
    <mergeCell ref="G93:G100"/>
    <mergeCell ref="B93:B100"/>
    <mergeCell ref="AA330:AA337"/>
    <mergeCell ref="AB330:AB337"/>
    <mergeCell ref="AC330:AC337"/>
    <mergeCell ref="AD330:AD337"/>
    <mergeCell ref="W330:W337"/>
    <mergeCell ref="X330:X337"/>
    <mergeCell ref="Y330:Y337"/>
    <mergeCell ref="Z330:Z337"/>
    <mergeCell ref="S330:S337"/>
    <mergeCell ref="T330:T337"/>
    <mergeCell ref="U330:U337"/>
    <mergeCell ref="V330:V337"/>
    <mergeCell ref="O330:O337"/>
    <mergeCell ref="P330:P337"/>
    <mergeCell ref="Q330:Q337"/>
    <mergeCell ref="R330:R337"/>
    <mergeCell ref="K330:K337"/>
    <mergeCell ref="L330:L337"/>
    <mergeCell ref="M330:M337"/>
    <mergeCell ref="N330:N337"/>
    <mergeCell ref="A330:A337"/>
    <mergeCell ref="B330:B337"/>
    <mergeCell ref="E330:E337"/>
    <mergeCell ref="F330:F337"/>
    <mergeCell ref="G330:G337"/>
    <mergeCell ref="H330:H337"/>
    <mergeCell ref="I330:I337"/>
    <mergeCell ref="J330:J337"/>
    <mergeCell ref="AA322:AA329"/>
    <mergeCell ref="AB322:AB329"/>
    <mergeCell ref="AC322:AC329"/>
    <mergeCell ref="AD322:AD329"/>
    <mergeCell ref="W322:W329"/>
    <mergeCell ref="X322:X329"/>
    <mergeCell ref="Y322:Y329"/>
    <mergeCell ref="Z322:Z329"/>
    <mergeCell ref="S322:S329"/>
    <mergeCell ref="T322:T329"/>
    <mergeCell ref="U322:U329"/>
    <mergeCell ref="V322:V329"/>
    <mergeCell ref="O322:O329"/>
    <mergeCell ref="P322:P329"/>
    <mergeCell ref="Q322:Q329"/>
    <mergeCell ref="R322:R329"/>
    <mergeCell ref="K322:K329"/>
    <mergeCell ref="L322:L329"/>
    <mergeCell ref="M322:M329"/>
    <mergeCell ref="N322:N329"/>
    <mergeCell ref="A322:A329"/>
    <mergeCell ref="B322:B329"/>
    <mergeCell ref="E322:E329"/>
    <mergeCell ref="F322:F329"/>
    <mergeCell ref="G322:G329"/>
    <mergeCell ref="H322:H329"/>
    <mergeCell ref="I322:I329"/>
    <mergeCell ref="J322:J329"/>
    <mergeCell ref="AA314:AA321"/>
    <mergeCell ref="AB314:AB321"/>
    <mergeCell ref="AC314:AC321"/>
    <mergeCell ref="AD314:AD321"/>
    <mergeCell ref="W314:W321"/>
    <mergeCell ref="X314:X321"/>
    <mergeCell ref="Y314:Y321"/>
    <mergeCell ref="Z314:Z321"/>
    <mergeCell ref="S314:S321"/>
    <mergeCell ref="T314:T321"/>
    <mergeCell ref="U314:U321"/>
    <mergeCell ref="V314:V321"/>
    <mergeCell ref="O314:O321"/>
    <mergeCell ref="P314:P321"/>
    <mergeCell ref="Q314:Q321"/>
    <mergeCell ref="R314:R321"/>
    <mergeCell ref="K314:K321"/>
    <mergeCell ref="L314:L321"/>
    <mergeCell ref="M314:M321"/>
    <mergeCell ref="N314:N321"/>
    <mergeCell ref="G314:G321"/>
    <mergeCell ref="H314:H321"/>
    <mergeCell ref="I314:I321"/>
    <mergeCell ref="J314:J321"/>
    <mergeCell ref="A314:A321"/>
    <mergeCell ref="B314:B321"/>
    <mergeCell ref="E314:E321"/>
    <mergeCell ref="F314:F321"/>
    <mergeCell ref="AB77:AB84"/>
    <mergeCell ref="AD49:AD56"/>
    <mergeCell ref="AD5:AD6"/>
    <mergeCell ref="AC77:AC84"/>
    <mergeCell ref="AD77:AD84"/>
    <mergeCell ref="AC41:AC48"/>
    <mergeCell ref="AD41:AD48"/>
    <mergeCell ref="AA57:AA64"/>
    <mergeCell ref="AB57:AB64"/>
    <mergeCell ref="AC57:AC64"/>
    <mergeCell ref="AD57:AD64"/>
    <mergeCell ref="Z49:Z56"/>
    <mergeCell ref="AA49:AA56"/>
    <mergeCell ref="AB49:AB56"/>
    <mergeCell ref="AC49:AC56"/>
    <mergeCell ref="V49:V56"/>
    <mergeCell ref="W49:W56"/>
    <mergeCell ref="X49:X56"/>
    <mergeCell ref="Y49:Y56"/>
    <mergeCell ref="R49:R56"/>
    <mergeCell ref="S49:S56"/>
    <mergeCell ref="T49:T56"/>
    <mergeCell ref="U49:U56"/>
    <mergeCell ref="N49:N56"/>
    <mergeCell ref="O49:O56"/>
    <mergeCell ref="P49:P56"/>
    <mergeCell ref="Q49:Q56"/>
    <mergeCell ref="J49:J56"/>
    <mergeCell ref="K49:K56"/>
    <mergeCell ref="L49:L56"/>
    <mergeCell ref="M49:M56"/>
    <mergeCell ref="AB85:AB92"/>
    <mergeCell ref="AC85:AC92"/>
    <mergeCell ref="AD85:AD92"/>
    <mergeCell ref="A49:A56"/>
    <mergeCell ref="B49:B56"/>
    <mergeCell ref="E49:E56"/>
    <mergeCell ref="F49:F56"/>
    <mergeCell ref="G49:G56"/>
    <mergeCell ref="H49:H56"/>
    <mergeCell ref="I49:I56"/>
    <mergeCell ref="X85:X92"/>
    <mergeCell ref="Y85:Y92"/>
    <mergeCell ref="Z85:Z92"/>
    <mergeCell ref="AA85:AA92"/>
    <mergeCell ref="T85:T92"/>
    <mergeCell ref="U85:U92"/>
    <mergeCell ref="V85:V92"/>
    <mergeCell ref="W85:W92"/>
    <mergeCell ref="P85:P92"/>
    <mergeCell ref="Q85:Q92"/>
    <mergeCell ref="R85:R92"/>
    <mergeCell ref="S85:S92"/>
    <mergeCell ref="L85:L92"/>
    <mergeCell ref="M85:M92"/>
    <mergeCell ref="N85:N92"/>
    <mergeCell ref="O85:O92"/>
    <mergeCell ref="H85:H92"/>
    <mergeCell ref="I85:I92"/>
    <mergeCell ref="J85:J92"/>
    <mergeCell ref="K85:K92"/>
    <mergeCell ref="AA290:AA297"/>
    <mergeCell ref="AB290:AB297"/>
    <mergeCell ref="AC290:AC297"/>
    <mergeCell ref="AD290:AD297"/>
    <mergeCell ref="W290:W297"/>
    <mergeCell ref="X290:X297"/>
    <mergeCell ref="Y290:Y297"/>
    <mergeCell ref="Z290:Z297"/>
    <mergeCell ref="S290:S297"/>
    <mergeCell ref="T290:T297"/>
    <mergeCell ref="U290:U297"/>
    <mergeCell ref="V290:V297"/>
    <mergeCell ref="O290:O297"/>
    <mergeCell ref="P290:P297"/>
    <mergeCell ref="Q290:Q297"/>
    <mergeCell ref="R290:R297"/>
    <mergeCell ref="K290:K297"/>
    <mergeCell ref="L290:L297"/>
    <mergeCell ref="M290:M297"/>
    <mergeCell ref="N290:N297"/>
    <mergeCell ref="A77:A84"/>
    <mergeCell ref="A205:A212"/>
    <mergeCell ref="F290:F297"/>
    <mergeCell ref="G290:G297"/>
    <mergeCell ref="A85:A92"/>
    <mergeCell ref="E85:E92"/>
    <mergeCell ref="F85:F92"/>
    <mergeCell ref="G85:G92"/>
    <mergeCell ref="A290:A297"/>
    <mergeCell ref="B290:B297"/>
    <mergeCell ref="B282:B289"/>
    <mergeCell ref="B266:B273"/>
    <mergeCell ref="B274:B281"/>
    <mergeCell ref="B9:B16"/>
    <mergeCell ref="B17:B24"/>
    <mergeCell ref="B101:B108"/>
    <mergeCell ref="B205:B212"/>
    <mergeCell ref="B5:B6"/>
    <mergeCell ref="B258:B265"/>
    <mergeCell ref="B25:B32"/>
    <mergeCell ref="B33:B40"/>
    <mergeCell ref="B41:B48"/>
    <mergeCell ref="B77:B84"/>
    <mergeCell ref="B69:B76"/>
    <mergeCell ref="B57:B64"/>
    <mergeCell ref="C501:D501"/>
    <mergeCell ref="C66:D66"/>
    <mergeCell ref="C255:D255"/>
    <mergeCell ref="C499:D499"/>
    <mergeCell ref="Y57:Y64"/>
    <mergeCell ref="Z57:Z64"/>
    <mergeCell ref="E290:E297"/>
    <mergeCell ref="E9:E16"/>
    <mergeCell ref="E57:E64"/>
    <mergeCell ref="E77:E84"/>
    <mergeCell ref="E205:E212"/>
    <mergeCell ref="H290:H297"/>
    <mergeCell ref="I290:I297"/>
    <mergeCell ref="J290:J297"/>
    <mergeCell ref="U57:U64"/>
    <mergeCell ref="V57:V64"/>
    <mergeCell ref="W57:W64"/>
    <mergeCell ref="X57:X64"/>
    <mergeCell ref="Q57:Q64"/>
    <mergeCell ref="R57:R64"/>
    <mergeCell ref="S57:S64"/>
    <mergeCell ref="T57:T64"/>
    <mergeCell ref="M57:M64"/>
    <mergeCell ref="N57:N64"/>
    <mergeCell ref="O57:O64"/>
    <mergeCell ref="P57:P64"/>
    <mergeCell ref="H57:H64"/>
    <mergeCell ref="I57:I64"/>
    <mergeCell ref="K57:K64"/>
    <mergeCell ref="L57:L64"/>
    <mergeCell ref="J57:J64"/>
    <mergeCell ref="X77:X84"/>
    <mergeCell ref="Y77:Y84"/>
    <mergeCell ref="AA77:AA84"/>
    <mergeCell ref="Q77:Q84"/>
    <mergeCell ref="R77:R84"/>
    <mergeCell ref="S77:S84"/>
    <mergeCell ref="Z77:Z84"/>
    <mergeCell ref="T77:T84"/>
    <mergeCell ref="U77:U84"/>
    <mergeCell ref="V77:V84"/>
    <mergeCell ref="W77:W84"/>
    <mergeCell ref="M77:M84"/>
    <mergeCell ref="N77:N84"/>
    <mergeCell ref="O77:O84"/>
    <mergeCell ref="P77:P84"/>
    <mergeCell ref="I77:I84"/>
    <mergeCell ref="J77:J84"/>
    <mergeCell ref="K77:K84"/>
    <mergeCell ref="L77:L84"/>
    <mergeCell ref="G77:G84"/>
    <mergeCell ref="AA41:AA48"/>
    <mergeCell ref="AB41:AB48"/>
    <mergeCell ref="S41:S48"/>
    <mergeCell ref="T41:T48"/>
    <mergeCell ref="U41:U48"/>
    <mergeCell ref="V41:V48"/>
    <mergeCell ref="O41:O48"/>
    <mergeCell ref="P41:P48"/>
    <mergeCell ref="H77:H84"/>
    <mergeCell ref="W41:W48"/>
    <mergeCell ref="X41:X48"/>
    <mergeCell ref="Y41:Y48"/>
    <mergeCell ref="Z41:Z48"/>
    <mergeCell ref="R41:R48"/>
    <mergeCell ref="K41:K48"/>
    <mergeCell ref="L41:L48"/>
    <mergeCell ref="M41:M48"/>
    <mergeCell ref="N41:N48"/>
    <mergeCell ref="H41:H48"/>
    <mergeCell ref="I41:I48"/>
    <mergeCell ref="J41:J48"/>
    <mergeCell ref="Q41:Q48"/>
    <mergeCell ref="A57:A64"/>
    <mergeCell ref="E41:E48"/>
    <mergeCell ref="F41:F48"/>
    <mergeCell ref="G41:G48"/>
    <mergeCell ref="A41:A48"/>
    <mergeCell ref="F57:F64"/>
    <mergeCell ref="G57:G64"/>
    <mergeCell ref="AA33:AA40"/>
    <mergeCell ref="AB33:AB40"/>
    <mergeCell ref="AC33:AC40"/>
    <mergeCell ref="AD33:AD40"/>
    <mergeCell ref="W33:W40"/>
    <mergeCell ref="X33:X40"/>
    <mergeCell ref="Y33:Y40"/>
    <mergeCell ref="Z33:Z40"/>
    <mergeCell ref="S33:S40"/>
    <mergeCell ref="T33:T40"/>
    <mergeCell ref="U33:U40"/>
    <mergeCell ref="V33:V40"/>
    <mergeCell ref="O33:O40"/>
    <mergeCell ref="P33:P40"/>
    <mergeCell ref="Q33:Q40"/>
    <mergeCell ref="R33:R40"/>
    <mergeCell ref="K33:K40"/>
    <mergeCell ref="L33:L40"/>
    <mergeCell ref="M33:M40"/>
    <mergeCell ref="N33:N40"/>
    <mergeCell ref="AB25:AB32"/>
    <mergeCell ref="AC25:AC32"/>
    <mergeCell ref="AD25:AD32"/>
    <mergeCell ref="A33:A40"/>
    <mergeCell ref="E33:E40"/>
    <mergeCell ref="F33:F40"/>
    <mergeCell ref="G33:G40"/>
    <mergeCell ref="H33:H40"/>
    <mergeCell ref="I33:I40"/>
    <mergeCell ref="J33:J40"/>
    <mergeCell ref="X25:X32"/>
    <mergeCell ref="Y25:Y32"/>
    <mergeCell ref="Z25:Z32"/>
    <mergeCell ref="AA25:AA32"/>
    <mergeCell ref="T25:T32"/>
    <mergeCell ref="U25:U32"/>
    <mergeCell ref="V25:V32"/>
    <mergeCell ref="W25:W32"/>
    <mergeCell ref="P25:P32"/>
    <mergeCell ref="Q25:Q32"/>
    <mergeCell ref="R25:R32"/>
    <mergeCell ref="S25:S32"/>
    <mergeCell ref="L25:L32"/>
    <mergeCell ref="M25:M32"/>
    <mergeCell ref="N25:N32"/>
    <mergeCell ref="O25:O32"/>
    <mergeCell ref="AC205:AC212"/>
    <mergeCell ref="AD205:AD212"/>
    <mergeCell ref="A25:A32"/>
    <mergeCell ref="E25:E32"/>
    <mergeCell ref="F25:F32"/>
    <mergeCell ref="G25:G32"/>
    <mergeCell ref="H25:H32"/>
    <mergeCell ref="I25:I32"/>
    <mergeCell ref="J25:J32"/>
    <mergeCell ref="K25:K32"/>
    <mergeCell ref="Y205:Y212"/>
    <mergeCell ref="Z205:Z212"/>
    <mergeCell ref="AA205:AA212"/>
    <mergeCell ref="AB205:AB212"/>
    <mergeCell ref="U205:U212"/>
    <mergeCell ref="V205:V212"/>
    <mergeCell ref="W205:W212"/>
    <mergeCell ref="X205:X212"/>
    <mergeCell ref="Q205:Q212"/>
    <mergeCell ref="R205:R212"/>
    <mergeCell ref="S205:S212"/>
    <mergeCell ref="T205:T212"/>
    <mergeCell ref="M205:M212"/>
    <mergeCell ref="N205:N212"/>
    <mergeCell ref="O205:O212"/>
    <mergeCell ref="P205:P212"/>
    <mergeCell ref="I205:I212"/>
    <mergeCell ref="J205:J212"/>
    <mergeCell ref="K205:K212"/>
    <mergeCell ref="L205:L212"/>
    <mergeCell ref="G205:G212"/>
    <mergeCell ref="AA17:AA24"/>
    <mergeCell ref="AB17:AB24"/>
    <mergeCell ref="S17:S24"/>
    <mergeCell ref="T17:T24"/>
    <mergeCell ref="U17:U24"/>
    <mergeCell ref="V17:V24"/>
    <mergeCell ref="O17:O24"/>
    <mergeCell ref="P17:P24"/>
    <mergeCell ref="H205:H212"/>
    <mergeCell ref="AC17:AC24"/>
    <mergeCell ref="AD17:AD24"/>
    <mergeCell ref="W17:W24"/>
    <mergeCell ref="X17:X24"/>
    <mergeCell ref="Y17:Y24"/>
    <mergeCell ref="Z17:Z24"/>
    <mergeCell ref="Q17:Q24"/>
    <mergeCell ref="R17:R24"/>
    <mergeCell ref="K17:K24"/>
    <mergeCell ref="L17:L24"/>
    <mergeCell ref="M17:M24"/>
    <mergeCell ref="N17:N24"/>
    <mergeCell ref="AB9:AB16"/>
    <mergeCell ref="AC9:AC16"/>
    <mergeCell ref="AD9:AD16"/>
    <mergeCell ref="A17:A24"/>
    <mergeCell ref="F17:F24"/>
    <mergeCell ref="G17:G24"/>
    <mergeCell ref="H17:H24"/>
    <mergeCell ref="I17:I24"/>
    <mergeCell ref="J17:J24"/>
    <mergeCell ref="X9:X16"/>
    <mergeCell ref="Y9:Y16"/>
    <mergeCell ref="Z9:Z16"/>
    <mergeCell ref="AA9:AA16"/>
    <mergeCell ref="T9:T16"/>
    <mergeCell ref="U9:U16"/>
    <mergeCell ref="V9:V16"/>
    <mergeCell ref="W9:W16"/>
    <mergeCell ref="P9:P16"/>
    <mergeCell ref="Q9:Q16"/>
    <mergeCell ref="R9:R16"/>
    <mergeCell ref="S9:S16"/>
    <mergeCell ref="L9:L16"/>
    <mergeCell ref="M9:M16"/>
    <mergeCell ref="N9:N16"/>
    <mergeCell ref="O9:O16"/>
    <mergeCell ref="H9:H16"/>
    <mergeCell ref="I9:I16"/>
    <mergeCell ref="J9:J16"/>
    <mergeCell ref="K9:K16"/>
    <mergeCell ref="A9:A16"/>
    <mergeCell ref="F9:F16"/>
    <mergeCell ref="G9:G16"/>
    <mergeCell ref="AA69:AA76"/>
    <mergeCell ref="S69:S76"/>
    <mergeCell ref="T69:T76"/>
    <mergeCell ref="U69:U76"/>
    <mergeCell ref="V69:V76"/>
    <mergeCell ref="O69:O76"/>
    <mergeCell ref="P69:P76"/>
    <mergeCell ref="AB69:AB76"/>
    <mergeCell ref="AC69:AC76"/>
    <mergeCell ref="AD69:AD76"/>
    <mergeCell ref="W69:W76"/>
    <mergeCell ref="X69:X76"/>
    <mergeCell ref="Y69:Y76"/>
    <mergeCell ref="Z69:Z76"/>
    <mergeCell ref="I69:I76"/>
    <mergeCell ref="J69:J76"/>
    <mergeCell ref="Q69:Q76"/>
    <mergeCell ref="R69:R76"/>
    <mergeCell ref="K69:K76"/>
    <mergeCell ref="L69:L76"/>
    <mergeCell ref="M69:M76"/>
    <mergeCell ref="N69:N76"/>
    <mergeCell ref="A69:A76"/>
    <mergeCell ref="F69:F76"/>
    <mergeCell ref="G69:G76"/>
    <mergeCell ref="H69:H76"/>
    <mergeCell ref="E69:E76"/>
    <mergeCell ref="AB354:AB361"/>
    <mergeCell ref="AC354:AC361"/>
    <mergeCell ref="AD354:AD361"/>
    <mergeCell ref="X354:X361"/>
    <mergeCell ref="Y354:Y361"/>
    <mergeCell ref="Z354:Z361"/>
    <mergeCell ref="AA354:AA361"/>
    <mergeCell ref="T354:T361"/>
    <mergeCell ref="U354:U361"/>
    <mergeCell ref="V354:V361"/>
    <mergeCell ref="W354:W361"/>
    <mergeCell ref="P354:P361"/>
    <mergeCell ref="Q354:Q361"/>
    <mergeCell ref="R354:R361"/>
    <mergeCell ref="S354:S361"/>
    <mergeCell ref="L354:L361"/>
    <mergeCell ref="M354:M361"/>
    <mergeCell ref="N354:N361"/>
    <mergeCell ref="O354:O361"/>
    <mergeCell ref="H354:H361"/>
    <mergeCell ref="I354:I361"/>
    <mergeCell ref="J354:J361"/>
    <mergeCell ref="K354:K361"/>
    <mergeCell ref="A354:A361"/>
    <mergeCell ref="E354:E361"/>
    <mergeCell ref="F354:F361"/>
    <mergeCell ref="G354:G361"/>
    <mergeCell ref="B354:B361"/>
    <mergeCell ref="AA266:AA273"/>
    <mergeCell ref="AB266:AB273"/>
    <mergeCell ref="AC266:AC273"/>
    <mergeCell ref="AD266:AD273"/>
    <mergeCell ref="W266:W273"/>
    <mergeCell ref="X266:X273"/>
    <mergeCell ref="Y266:Y273"/>
    <mergeCell ref="Z266:Z273"/>
    <mergeCell ref="S266:S273"/>
    <mergeCell ref="T266:T273"/>
    <mergeCell ref="U266:U273"/>
    <mergeCell ref="V266:V273"/>
    <mergeCell ref="O266:O273"/>
    <mergeCell ref="P266:P273"/>
    <mergeCell ref="Q266:Q273"/>
    <mergeCell ref="R266:R273"/>
    <mergeCell ref="K266:K273"/>
    <mergeCell ref="L266:L273"/>
    <mergeCell ref="M266:M273"/>
    <mergeCell ref="N266:N273"/>
    <mergeCell ref="AC258:AC265"/>
    <mergeCell ref="AD258:AD265"/>
    <mergeCell ref="A258:A265"/>
    <mergeCell ref="A266:A273"/>
    <mergeCell ref="E266:E273"/>
    <mergeCell ref="F266:F273"/>
    <mergeCell ref="G266:G273"/>
    <mergeCell ref="H266:H273"/>
    <mergeCell ref="I266:I273"/>
    <mergeCell ref="J266:J273"/>
    <mergeCell ref="Y258:Y265"/>
    <mergeCell ref="Z258:Z265"/>
    <mergeCell ref="AA258:AA265"/>
    <mergeCell ref="AB258:AB265"/>
    <mergeCell ref="U258:U265"/>
    <mergeCell ref="V258:V265"/>
    <mergeCell ref="W258:W265"/>
    <mergeCell ref="X258:X265"/>
    <mergeCell ref="Q258:Q265"/>
    <mergeCell ref="R258:R265"/>
    <mergeCell ref="S258:S265"/>
    <mergeCell ref="T258:T265"/>
    <mergeCell ref="M258:M265"/>
    <mergeCell ref="N258:N265"/>
    <mergeCell ref="O258:O265"/>
    <mergeCell ref="P258:P265"/>
    <mergeCell ref="I258:I265"/>
    <mergeCell ref="J258:J265"/>
    <mergeCell ref="K258:K265"/>
    <mergeCell ref="L258:L265"/>
    <mergeCell ref="L5:M5"/>
    <mergeCell ref="C7:D7"/>
    <mergeCell ref="E258:E265"/>
    <mergeCell ref="F258:F265"/>
    <mergeCell ref="E5:E6"/>
    <mergeCell ref="F205:F212"/>
    <mergeCell ref="F77:F84"/>
    <mergeCell ref="E17:E24"/>
    <mergeCell ref="G258:G265"/>
    <mergeCell ref="H258:H265"/>
    <mergeCell ref="C5:D6"/>
    <mergeCell ref="F5:G5"/>
    <mergeCell ref="H5:I5"/>
    <mergeCell ref="J5:K5"/>
    <mergeCell ref="Z5:AA5"/>
    <mergeCell ref="AB5:AC5"/>
    <mergeCell ref="N5:O5"/>
    <mergeCell ref="P5:Q5"/>
    <mergeCell ref="R5:S5"/>
    <mergeCell ref="T5:U5"/>
    <mergeCell ref="V5:W5"/>
    <mergeCell ref="X5:Y5"/>
    <mergeCell ref="A274:A281"/>
    <mergeCell ref="E274:E281"/>
    <mergeCell ref="F274:F281"/>
    <mergeCell ref="G274:G281"/>
    <mergeCell ref="H274:H281"/>
    <mergeCell ref="I274:I281"/>
    <mergeCell ref="J274:J281"/>
    <mergeCell ref="K274:K281"/>
    <mergeCell ref="L274:L281"/>
    <mergeCell ref="M274:M281"/>
    <mergeCell ref="N274:N281"/>
    <mergeCell ref="O274:O281"/>
    <mergeCell ref="P274:P281"/>
    <mergeCell ref="Q274:Q281"/>
    <mergeCell ref="R274:R281"/>
    <mergeCell ref="S274:S281"/>
    <mergeCell ref="T274:T281"/>
    <mergeCell ref="U274:U281"/>
    <mergeCell ref="V274:V281"/>
    <mergeCell ref="W274:W281"/>
    <mergeCell ref="X274:X281"/>
    <mergeCell ref="Y274:Y281"/>
    <mergeCell ref="Z274:Z281"/>
    <mergeCell ref="AA274:AA281"/>
    <mergeCell ref="AB274:AB281"/>
    <mergeCell ref="AC274:AC281"/>
    <mergeCell ref="AD274:AD281"/>
    <mergeCell ref="A282:A289"/>
    <mergeCell ref="E282:E289"/>
    <mergeCell ref="F282:F289"/>
    <mergeCell ref="G282:G289"/>
    <mergeCell ref="H282:H289"/>
    <mergeCell ref="I282:I289"/>
    <mergeCell ref="J282:J289"/>
    <mergeCell ref="K282:K289"/>
    <mergeCell ref="L282:L289"/>
    <mergeCell ref="M282:M289"/>
    <mergeCell ref="N282:N289"/>
    <mergeCell ref="O282:O289"/>
    <mergeCell ref="P282:P289"/>
    <mergeCell ref="Q282:Q289"/>
    <mergeCell ref="R282:R289"/>
    <mergeCell ref="Y282:Y289"/>
    <mergeCell ref="Z282:Z289"/>
    <mergeCell ref="S282:S289"/>
    <mergeCell ref="T282:T289"/>
    <mergeCell ref="U282:U289"/>
    <mergeCell ref="V282:V289"/>
    <mergeCell ref="A5:A6"/>
    <mergeCell ref="AA282:AA289"/>
    <mergeCell ref="AB282:AB289"/>
    <mergeCell ref="AC282:AC289"/>
    <mergeCell ref="AD282:AD289"/>
    <mergeCell ref="W282:W289"/>
    <mergeCell ref="X282:X289"/>
    <mergeCell ref="A298:A305"/>
    <mergeCell ref="B298:B305"/>
    <mergeCell ref="E298:E305"/>
    <mergeCell ref="F298:F305"/>
    <mergeCell ref="G298:G305"/>
    <mergeCell ref="H298:H305"/>
    <mergeCell ref="I298:I305"/>
    <mergeCell ref="J298:J305"/>
    <mergeCell ref="K298:K305"/>
    <mergeCell ref="L298:L305"/>
    <mergeCell ref="M298:M305"/>
    <mergeCell ref="N298:N305"/>
    <mergeCell ref="O298:O305"/>
    <mergeCell ref="P298:P305"/>
    <mergeCell ref="Q298:Q305"/>
    <mergeCell ref="R298:R305"/>
    <mergeCell ref="S298:S305"/>
    <mergeCell ref="T298:T305"/>
    <mergeCell ref="U298:U305"/>
    <mergeCell ref="V298:V305"/>
    <mergeCell ref="W298:W305"/>
    <mergeCell ref="X298:X305"/>
    <mergeCell ref="Y298:Y305"/>
    <mergeCell ref="Z298:Z305"/>
    <mergeCell ref="AA298:AA305"/>
    <mergeCell ref="AB298:AB305"/>
    <mergeCell ref="AC298:AC305"/>
    <mergeCell ref="AD298:AD305"/>
    <mergeCell ref="A306:A313"/>
    <mergeCell ref="B306:B313"/>
    <mergeCell ref="E306:E313"/>
    <mergeCell ref="F306:F313"/>
    <mergeCell ref="G306:G313"/>
    <mergeCell ref="H306:H313"/>
    <mergeCell ref="I306:I313"/>
    <mergeCell ref="J306:J313"/>
    <mergeCell ref="K306:K313"/>
    <mergeCell ref="L306:L313"/>
    <mergeCell ref="M306:M313"/>
    <mergeCell ref="N306:N313"/>
    <mergeCell ref="O306:O313"/>
    <mergeCell ref="P306:P313"/>
    <mergeCell ref="Q306:Q313"/>
    <mergeCell ref="R306:R313"/>
    <mergeCell ref="S306:S313"/>
    <mergeCell ref="T306:T313"/>
    <mergeCell ref="U306:U313"/>
    <mergeCell ref="V306:V313"/>
    <mergeCell ref="W306:W313"/>
    <mergeCell ref="X306:X313"/>
    <mergeCell ref="Y306:Y313"/>
    <mergeCell ref="Z306:Z313"/>
    <mergeCell ref="AA306:AA313"/>
    <mergeCell ref="AB306:AB313"/>
    <mergeCell ref="AC306:AC313"/>
    <mergeCell ref="AD306:AD313"/>
    <mergeCell ref="A338:A345"/>
    <mergeCell ref="B338:B345"/>
    <mergeCell ref="E338:E345"/>
    <mergeCell ref="F338:F345"/>
    <mergeCell ref="G338:G345"/>
    <mergeCell ref="H338:H345"/>
    <mergeCell ref="I338:I345"/>
    <mergeCell ref="J338:J345"/>
    <mergeCell ref="K338:K345"/>
    <mergeCell ref="L338:L345"/>
    <mergeCell ref="M338:M345"/>
    <mergeCell ref="N338:N345"/>
    <mergeCell ref="O338:O345"/>
    <mergeCell ref="P338:P345"/>
    <mergeCell ref="Q338:Q345"/>
    <mergeCell ref="R338:R345"/>
    <mergeCell ref="S338:S345"/>
    <mergeCell ref="T338:T345"/>
    <mergeCell ref="U338:U345"/>
    <mergeCell ref="V338:V345"/>
    <mergeCell ref="W338:W345"/>
    <mergeCell ref="X338:X345"/>
    <mergeCell ref="Y338:Y345"/>
    <mergeCell ref="Z338:Z345"/>
    <mergeCell ref="AA338:AA345"/>
    <mergeCell ref="AB338:AB345"/>
    <mergeCell ref="AC338:AC345"/>
    <mergeCell ref="AD338:AD345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L133:L140"/>
    <mergeCell ref="M133:M140"/>
    <mergeCell ref="N133:N140"/>
    <mergeCell ref="O133:O140"/>
    <mergeCell ref="P133:P140"/>
    <mergeCell ref="Q133:Q140"/>
    <mergeCell ref="R133:R140"/>
    <mergeCell ref="S133:S140"/>
    <mergeCell ref="T133:T140"/>
    <mergeCell ref="U133:U140"/>
    <mergeCell ref="V133:V140"/>
    <mergeCell ref="W133:W140"/>
    <mergeCell ref="X133:X140"/>
    <mergeCell ref="Y133:Y140"/>
    <mergeCell ref="Z133:Z140"/>
    <mergeCell ref="AA133:AA140"/>
    <mergeCell ref="AB133:AB140"/>
    <mergeCell ref="AC133:AC140"/>
    <mergeCell ref="AD133:AD140"/>
    <mergeCell ref="A378:A385"/>
    <mergeCell ref="B378:B385"/>
    <mergeCell ref="E378:E385"/>
    <mergeCell ref="F378:F385"/>
    <mergeCell ref="G378:G385"/>
    <mergeCell ref="H378:H385"/>
    <mergeCell ref="I378:I385"/>
    <mergeCell ref="J378:J385"/>
    <mergeCell ref="K378:K385"/>
    <mergeCell ref="L378:L385"/>
    <mergeCell ref="M378:M385"/>
    <mergeCell ref="N378:N385"/>
    <mergeCell ref="O378:O385"/>
    <mergeCell ref="P378:P385"/>
    <mergeCell ref="Q378:Q385"/>
    <mergeCell ref="R378:R385"/>
    <mergeCell ref="S378:S385"/>
    <mergeCell ref="T378:T385"/>
    <mergeCell ref="U378:U385"/>
    <mergeCell ref="V378:V385"/>
    <mergeCell ref="W378:W385"/>
    <mergeCell ref="X378:X385"/>
    <mergeCell ref="Y378:Y385"/>
    <mergeCell ref="Z378:Z385"/>
    <mergeCell ref="AA378:AA385"/>
    <mergeCell ref="AB378:AB385"/>
    <mergeCell ref="AC378:AC385"/>
    <mergeCell ref="AD378:AD385"/>
    <mergeCell ref="A386:A393"/>
    <mergeCell ref="B386:B393"/>
    <mergeCell ref="E386:E393"/>
    <mergeCell ref="F386:F393"/>
    <mergeCell ref="G386:G393"/>
    <mergeCell ref="H386:H393"/>
    <mergeCell ref="I386:I393"/>
    <mergeCell ref="J386:J393"/>
    <mergeCell ref="K386:K393"/>
    <mergeCell ref="L386:L393"/>
    <mergeCell ref="M386:M393"/>
    <mergeCell ref="N386:N393"/>
    <mergeCell ref="O386:O393"/>
    <mergeCell ref="P386:P393"/>
    <mergeCell ref="Q386:Q393"/>
    <mergeCell ref="R386:R393"/>
    <mergeCell ref="S386:S393"/>
    <mergeCell ref="T386:T393"/>
    <mergeCell ref="U386:U393"/>
    <mergeCell ref="V386:V393"/>
    <mergeCell ref="W386:W393"/>
    <mergeCell ref="X386:X393"/>
    <mergeCell ref="Y386:Y393"/>
    <mergeCell ref="Z386:Z393"/>
    <mergeCell ref="AA386:AA393"/>
    <mergeCell ref="AB386:AB393"/>
    <mergeCell ref="AC386:AC393"/>
    <mergeCell ref="AD386:AD393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L157:L164"/>
    <mergeCell ref="M157:M164"/>
    <mergeCell ref="N157:N164"/>
    <mergeCell ref="O157:O164"/>
    <mergeCell ref="P157:P164"/>
    <mergeCell ref="Q157:Q164"/>
    <mergeCell ref="R157:R164"/>
    <mergeCell ref="S157:S164"/>
    <mergeCell ref="T157:T164"/>
    <mergeCell ref="U157:U164"/>
    <mergeCell ref="V157:V164"/>
    <mergeCell ref="W157:W164"/>
    <mergeCell ref="X157:X164"/>
    <mergeCell ref="Y157:Y164"/>
    <mergeCell ref="Z157:Z164"/>
    <mergeCell ref="AA157:AA164"/>
    <mergeCell ref="AB157:AB164"/>
    <mergeCell ref="AC157:AC164"/>
    <mergeCell ref="AD157:AD164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L165:L172"/>
    <mergeCell ref="M165:M172"/>
    <mergeCell ref="N165:N172"/>
    <mergeCell ref="O165:O172"/>
    <mergeCell ref="P165:P172"/>
    <mergeCell ref="Q165:Q172"/>
    <mergeCell ref="R165:R172"/>
    <mergeCell ref="S165:S172"/>
    <mergeCell ref="T165:T172"/>
    <mergeCell ref="U165:U172"/>
    <mergeCell ref="V165:V172"/>
    <mergeCell ref="W165:W172"/>
    <mergeCell ref="X165:X172"/>
    <mergeCell ref="Y165:Y172"/>
    <mergeCell ref="Z165:Z172"/>
    <mergeCell ref="AA165:AA172"/>
    <mergeCell ref="AB165:AB172"/>
    <mergeCell ref="AC165:AC172"/>
    <mergeCell ref="AD165:AD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L173:L180"/>
    <mergeCell ref="M173:M180"/>
    <mergeCell ref="N173:N180"/>
    <mergeCell ref="O173:O180"/>
    <mergeCell ref="P173:P180"/>
    <mergeCell ref="Q173:Q180"/>
    <mergeCell ref="R173:R180"/>
    <mergeCell ref="S173:S180"/>
    <mergeCell ref="T173:T180"/>
    <mergeCell ref="U173:U180"/>
    <mergeCell ref="V173:V180"/>
    <mergeCell ref="W173:W180"/>
    <mergeCell ref="X173:X180"/>
    <mergeCell ref="Y173:Y180"/>
    <mergeCell ref="Z173:Z180"/>
    <mergeCell ref="AA173:AA180"/>
    <mergeCell ref="AB173:AB180"/>
    <mergeCell ref="AC173:AC180"/>
    <mergeCell ref="AD173:AD180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L181:L188"/>
    <mergeCell ref="M181:M188"/>
    <mergeCell ref="N181:N188"/>
    <mergeCell ref="O181:O188"/>
    <mergeCell ref="P181:P188"/>
    <mergeCell ref="Q181:Q188"/>
    <mergeCell ref="R181:R188"/>
    <mergeCell ref="S181:S188"/>
    <mergeCell ref="T181:T188"/>
    <mergeCell ref="U181:U188"/>
    <mergeCell ref="V181:V188"/>
    <mergeCell ref="W181:W188"/>
    <mergeCell ref="X181:X188"/>
    <mergeCell ref="Y181:Y188"/>
    <mergeCell ref="Z181:Z188"/>
    <mergeCell ref="AA181:AA188"/>
    <mergeCell ref="AB181:AB188"/>
    <mergeCell ref="AC181:AC188"/>
    <mergeCell ref="AD181:AD188"/>
    <mergeCell ref="A458:A465"/>
    <mergeCell ref="B458:B465"/>
    <mergeCell ref="E458:E465"/>
    <mergeCell ref="F458:F465"/>
    <mergeCell ref="G458:G465"/>
    <mergeCell ref="H458:H465"/>
    <mergeCell ref="I458:I465"/>
    <mergeCell ref="J458:J465"/>
    <mergeCell ref="K458:K465"/>
    <mergeCell ref="L458:L465"/>
    <mergeCell ref="M458:M465"/>
    <mergeCell ref="N458:N465"/>
    <mergeCell ref="O458:O465"/>
    <mergeCell ref="P458:P465"/>
    <mergeCell ref="Q458:Q465"/>
    <mergeCell ref="R458:R465"/>
    <mergeCell ref="S458:S465"/>
    <mergeCell ref="T458:T465"/>
    <mergeCell ref="U458:U465"/>
    <mergeCell ref="V458:V465"/>
    <mergeCell ref="W458:W465"/>
    <mergeCell ref="X458:X465"/>
    <mergeCell ref="Y458:Y465"/>
    <mergeCell ref="Z458:Z465"/>
    <mergeCell ref="AA458:AA465"/>
    <mergeCell ref="AB458:AB465"/>
    <mergeCell ref="AC458:AC465"/>
    <mergeCell ref="AD458:AD465"/>
    <mergeCell ref="A466:A473"/>
    <mergeCell ref="B466:B473"/>
    <mergeCell ref="E466:E473"/>
    <mergeCell ref="F466:F473"/>
    <mergeCell ref="G466:G473"/>
    <mergeCell ref="H466:H473"/>
    <mergeCell ref="I466:I473"/>
    <mergeCell ref="J466:J473"/>
    <mergeCell ref="K466:K473"/>
    <mergeCell ref="L466:L473"/>
    <mergeCell ref="M466:M473"/>
    <mergeCell ref="N466:N473"/>
    <mergeCell ref="O466:O473"/>
    <mergeCell ref="P466:P473"/>
    <mergeCell ref="Q466:Q473"/>
    <mergeCell ref="R466:R473"/>
    <mergeCell ref="S466:S473"/>
    <mergeCell ref="T466:T473"/>
    <mergeCell ref="U466:U473"/>
    <mergeCell ref="V466:V473"/>
    <mergeCell ref="W466:W473"/>
    <mergeCell ref="X466:X473"/>
    <mergeCell ref="Y466:Y473"/>
    <mergeCell ref="Z466:Z473"/>
    <mergeCell ref="AA466:AA473"/>
    <mergeCell ref="AB466:AB473"/>
    <mergeCell ref="AC466:AC473"/>
    <mergeCell ref="AD466:AD473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L189:L196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Y189:Y196"/>
    <mergeCell ref="Z189:Z196"/>
    <mergeCell ref="AA189:AA196"/>
    <mergeCell ref="AB189:AB196"/>
    <mergeCell ref="AC189:AC196"/>
    <mergeCell ref="AD189:AD196"/>
    <mergeCell ref="A474:A481"/>
    <mergeCell ref="B474:B481"/>
    <mergeCell ref="E474:E481"/>
    <mergeCell ref="F474:F481"/>
    <mergeCell ref="G474:G481"/>
    <mergeCell ref="H474:H481"/>
    <mergeCell ref="I474:I481"/>
    <mergeCell ref="J474:J481"/>
    <mergeCell ref="K474:K481"/>
    <mergeCell ref="L474:L481"/>
    <mergeCell ref="M474:M481"/>
    <mergeCell ref="N474:N481"/>
    <mergeCell ref="O474:O481"/>
    <mergeCell ref="P474:P481"/>
    <mergeCell ref="Q474:Q481"/>
    <mergeCell ref="R474:R481"/>
    <mergeCell ref="S474:S481"/>
    <mergeCell ref="T474:T481"/>
    <mergeCell ref="U474:U481"/>
    <mergeCell ref="V474:V481"/>
    <mergeCell ref="W474:W481"/>
    <mergeCell ref="X474:X481"/>
    <mergeCell ref="Y474:Y481"/>
    <mergeCell ref="Z474:Z481"/>
    <mergeCell ref="AA474:AA481"/>
    <mergeCell ref="AB474:AB481"/>
    <mergeCell ref="AC474:AC481"/>
    <mergeCell ref="AD474:AD481"/>
    <mergeCell ref="A229:A236"/>
    <mergeCell ref="B229:B236"/>
    <mergeCell ref="E229:E236"/>
    <mergeCell ref="F229:F236"/>
    <mergeCell ref="G229:G236"/>
    <mergeCell ref="H229:H236"/>
    <mergeCell ref="I229:I236"/>
    <mergeCell ref="J229:J236"/>
    <mergeCell ref="K229:K236"/>
    <mergeCell ref="L229:L236"/>
    <mergeCell ref="M229:M236"/>
    <mergeCell ref="N229:N236"/>
    <mergeCell ref="O229:O236"/>
    <mergeCell ref="P229:P236"/>
    <mergeCell ref="Q229:Q236"/>
    <mergeCell ref="R229:R236"/>
    <mergeCell ref="S229:S236"/>
    <mergeCell ref="T229:T236"/>
    <mergeCell ref="U229:U236"/>
    <mergeCell ref="V229:V236"/>
    <mergeCell ref="W229:W236"/>
    <mergeCell ref="X229:X236"/>
    <mergeCell ref="Y229:Y236"/>
    <mergeCell ref="Z229:Z236"/>
    <mergeCell ref="AA229:AA236"/>
    <mergeCell ref="AB229:AB236"/>
    <mergeCell ref="AC229:AC236"/>
    <mergeCell ref="AD229:AD236"/>
  </mergeCells>
  <printOptions/>
  <pageMargins left="0.46" right="0.1968503937007874" top="0.34" bottom="0.32" header="0.65" footer="0.2"/>
  <pageSetup fitToHeight="2" horizontalDpi="600" verticalDpi="600" orientation="landscape" paperSize="8" scale="51" r:id="rId1"/>
  <headerFooter alignWithMargins="0">
    <oddHeader>&amp;R&amp;F  распечатана &amp;D</oddHeader>
    <oddFooter>&amp;C Стр.  &amp;P из &amp;N</oddFooter>
  </headerFooter>
  <rowBreaks count="1" manualBreakCount="1">
    <brk id="35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г.Боровичи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</dc:creator>
  <cp:keywords/>
  <dc:description/>
  <cp:lastModifiedBy>Бухгалтерия </cp:lastModifiedBy>
  <dcterms:created xsi:type="dcterms:W3CDTF">2019-01-22T05:59:44Z</dcterms:created>
  <dcterms:modified xsi:type="dcterms:W3CDTF">2019-01-22T06:02:10Z</dcterms:modified>
  <cp:category/>
  <cp:version/>
  <cp:contentType/>
  <cp:contentStatus/>
</cp:coreProperties>
</file>